
<file path=[Content_Types].xml><?xml version="1.0" encoding="utf-8"?>
<Types xmlns="http://schemas.openxmlformats.org/package/2006/content-types">
  <Default Extension="xml" ContentType="application/xml"/>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drawings/drawing1.xml" ContentType="application/vnd.openxmlformats-officedocument.drawing+xml"/>
  <Override PartName="/xl/sharedStrings.xml" ContentType="application/vnd.openxmlformats-officedocument.spreadsheetml.sharedStrings+xml"/>
  <Override PartName="/xl/sharedlinks.xml" ContentType="application/vnd.ms-excel.sharedlink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0750" windowHeight="10480"/>
  </bookViews>
  <sheets>
    <sheet name="采购清单" sheetId="4" r:id="rId1"/>
  </sheets>
  <definedNames>
    <definedName name="_xlnm.Print_Titles" localSheetId="0">采购清单!$1:$2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3" name="ID_3542CF8C55AC4867BA26AFDD26F0A769" descr="BSP-限高门架"/>
        <xdr:cNvPicPr/>
      </xdr:nvPicPr>
      <xdr:blipFill>
        <a:blip r:embed="rId1"/>
        <a:stretch>
          <a:fillRect/>
        </a:stretch>
      </xdr:blipFill>
      <xdr:spPr>
        <a:xfrm>
          <a:off x="0" y="0"/>
          <a:ext cx="10058400" cy="5221605"/>
        </a:xfrm>
        <a:prstGeom prst="rect">
          <a:avLst/>
        </a:prstGeom>
      </xdr:spPr>
    </xdr:pic>
  </etc:cellImage>
  <etc:cellImage>
    <xdr:pic>
      <xdr:nvPicPr>
        <xdr:cNvPr id="406" name="ID_1A49132FB10947E3B2D42C3B0B565B68" descr="防撞条.jpg"/>
        <xdr:cNvPicPr>
          <a:picLocks noChangeAspect="1"/>
        </xdr:cNvPicPr>
      </xdr:nvPicPr>
      <xdr:blipFill>
        <a:blip r:embed="rId2"/>
        <a:stretch>
          <a:fillRect/>
        </a:stretch>
      </xdr:blipFill>
      <xdr:spPr>
        <a:xfrm>
          <a:off x="7825105" y="28530550"/>
          <a:ext cx="2072005" cy="499745"/>
        </a:xfrm>
        <a:prstGeom prst="rect">
          <a:avLst/>
        </a:prstGeom>
        <a:noFill/>
        <a:ln w="9525">
          <a:noFill/>
        </a:ln>
      </xdr:spPr>
    </xdr:pic>
  </etc:cellImage>
  <etc:cellImage>
    <xdr:pic>
      <xdr:nvPicPr>
        <xdr:cNvPr id="367" name="ID_304A58C1D7354F899A4484EC1238C262" descr="2 改 驿达服务区（广场和大厅）导视标识规范-卷曲_13.jpg"/>
        <xdr:cNvPicPr>
          <a:picLocks noChangeAspect="1"/>
        </xdr:cNvPicPr>
      </xdr:nvPicPr>
      <xdr:blipFill>
        <a:blip r:embed="rId3"/>
        <a:stretch>
          <a:fillRect/>
        </a:stretch>
      </xdr:blipFill>
      <xdr:spPr>
        <a:xfrm>
          <a:off x="7860665" y="15905480"/>
          <a:ext cx="2057400" cy="892175"/>
        </a:xfrm>
        <a:prstGeom prst="rect">
          <a:avLst/>
        </a:prstGeom>
        <a:noFill/>
        <a:ln w="9525">
          <a:noFill/>
        </a:ln>
      </xdr:spPr>
    </xdr:pic>
  </etc:cellImage>
  <etc:cellImage>
    <xdr:pic>
      <xdr:nvPicPr>
        <xdr:cNvPr id="280" name="ID_8B0673F42D814FD6A4ADC542F9C881FC" descr="1667356919589"/>
        <xdr:cNvPicPr>
          <a:picLocks noChangeAspect="1"/>
        </xdr:cNvPicPr>
      </xdr:nvPicPr>
      <xdr:blipFill>
        <a:blip r:embed="rId4"/>
        <a:stretch>
          <a:fillRect/>
        </a:stretch>
      </xdr:blipFill>
      <xdr:spPr>
        <a:xfrm>
          <a:off x="7807960" y="1050925"/>
          <a:ext cx="2053590" cy="1137285"/>
        </a:xfrm>
        <a:prstGeom prst="rect">
          <a:avLst/>
        </a:prstGeom>
      </xdr:spPr>
    </xdr:pic>
  </etc:cellImage>
  <etc:cellImage>
    <xdr:pic>
      <xdr:nvPicPr>
        <xdr:cNvPr id="369" name="ID_B69F17EBD21941239F1B0B56755095F5" descr="6.jpg"/>
        <xdr:cNvPicPr>
          <a:picLocks noChangeAspect="1"/>
        </xdr:cNvPicPr>
      </xdr:nvPicPr>
      <xdr:blipFill>
        <a:blip r:embed="rId5"/>
        <a:stretch>
          <a:fillRect/>
        </a:stretch>
      </xdr:blipFill>
      <xdr:spPr>
        <a:xfrm>
          <a:off x="7815580" y="18044160"/>
          <a:ext cx="2054225" cy="553720"/>
        </a:xfrm>
        <a:prstGeom prst="rect">
          <a:avLst/>
        </a:prstGeom>
        <a:noFill/>
        <a:ln w="9525">
          <a:noFill/>
        </a:ln>
      </xdr:spPr>
    </xdr:pic>
  </etc:cellImage>
  <etc:cellImage>
    <xdr:pic>
      <xdr:nvPicPr>
        <xdr:cNvPr id="5" name="ID_6943B03D7D434258A348A22868B205BE" descr="宣传栏.jpg"/>
        <xdr:cNvPicPr>
          <a:picLocks noChangeAspect="1"/>
        </xdr:cNvPicPr>
      </xdr:nvPicPr>
      <xdr:blipFill>
        <a:blip r:embed="rId6"/>
        <a:stretch>
          <a:fillRect/>
        </a:stretch>
      </xdr:blipFill>
      <xdr:spPr>
        <a:xfrm>
          <a:off x="7807325" y="12451715"/>
          <a:ext cx="2059940" cy="887095"/>
        </a:xfrm>
        <a:prstGeom prst="rect">
          <a:avLst/>
        </a:prstGeom>
        <a:noFill/>
        <a:ln w="9525">
          <a:noFill/>
        </a:ln>
      </xdr:spPr>
    </xdr:pic>
  </etc:cellImage>
  <etc:cellImage>
    <xdr:pic>
      <xdr:nvPicPr>
        <xdr:cNvPr id="365" name="ID_B3D3933957DE4236B2D0AD9B02AFD93D" descr="多功能.jpg"/>
        <xdr:cNvPicPr>
          <a:picLocks noChangeAspect="1"/>
        </xdr:cNvPicPr>
      </xdr:nvPicPr>
      <xdr:blipFill>
        <a:blip r:embed="rId7"/>
        <a:stretch>
          <a:fillRect/>
        </a:stretch>
      </xdr:blipFill>
      <xdr:spPr>
        <a:xfrm>
          <a:off x="7821930" y="14336395"/>
          <a:ext cx="2069465" cy="634365"/>
        </a:xfrm>
        <a:prstGeom prst="rect">
          <a:avLst/>
        </a:prstGeom>
        <a:noFill/>
        <a:ln w="9525">
          <a:noFill/>
        </a:ln>
      </xdr:spPr>
    </xdr:pic>
  </etc:cellImage>
  <etc:cellImage>
    <xdr:pic>
      <xdr:nvPicPr>
        <xdr:cNvPr id="364" name="ID_4611509DC5AB4FD0AAB4D1B8CEE0EC87" descr="2 改 驿达服务区（广场和大厅）导视标识规范-卷曲_11_看图王.jpg"/>
        <xdr:cNvPicPr>
          <a:picLocks noChangeAspect="1"/>
        </xdr:cNvPicPr>
      </xdr:nvPicPr>
      <xdr:blipFill>
        <a:blip r:embed="rId8"/>
        <a:stretch>
          <a:fillRect/>
        </a:stretch>
      </xdr:blipFill>
      <xdr:spPr>
        <a:xfrm>
          <a:off x="7809230" y="13325475"/>
          <a:ext cx="2061845" cy="944880"/>
        </a:xfrm>
        <a:prstGeom prst="rect">
          <a:avLst/>
        </a:prstGeom>
        <a:noFill/>
        <a:ln w="9525">
          <a:noFill/>
        </a:ln>
      </xdr:spPr>
    </xdr:pic>
  </etc:cellImage>
  <etc:cellImage>
    <xdr:pic>
      <xdr:nvPicPr>
        <xdr:cNvPr id="366" name="ID_674B1B2202704E549309A9A711E13628" descr="值班经理、监督牌.jpg"/>
        <xdr:cNvPicPr>
          <a:picLocks noChangeAspect="1"/>
        </xdr:cNvPicPr>
      </xdr:nvPicPr>
      <xdr:blipFill>
        <a:blip r:embed="rId9"/>
        <a:stretch>
          <a:fillRect/>
        </a:stretch>
      </xdr:blipFill>
      <xdr:spPr>
        <a:xfrm>
          <a:off x="7827010" y="14979015"/>
          <a:ext cx="2079625" cy="903605"/>
        </a:xfrm>
        <a:prstGeom prst="rect">
          <a:avLst/>
        </a:prstGeom>
        <a:noFill/>
        <a:ln w="9525">
          <a:noFill/>
        </a:ln>
      </xdr:spPr>
    </xdr:pic>
  </etc:cellImage>
  <etc:cellImage>
    <xdr:pic>
      <xdr:nvPicPr>
        <xdr:cNvPr id="370" name="ID_1ACD6AB59A4C4EC9888613A9213BF952" descr="便利店.png"/>
        <xdr:cNvPicPr>
          <a:picLocks noChangeAspect="1"/>
        </xdr:cNvPicPr>
      </xdr:nvPicPr>
      <xdr:blipFill>
        <a:blip r:embed="rId10"/>
        <a:stretch>
          <a:fillRect/>
        </a:stretch>
      </xdr:blipFill>
      <xdr:spPr>
        <a:xfrm>
          <a:off x="7845425" y="18648045"/>
          <a:ext cx="2047240" cy="622935"/>
        </a:xfrm>
        <a:prstGeom prst="rect">
          <a:avLst/>
        </a:prstGeom>
        <a:noFill/>
        <a:ln w="9525">
          <a:noFill/>
        </a:ln>
      </xdr:spPr>
    </xdr:pic>
  </etc:cellImage>
  <etc:cellImage>
    <xdr:pic>
      <xdr:nvPicPr>
        <xdr:cNvPr id="4" name="ID_BF9497617B91426FBD565C45796C5B65" descr="3 改 驿达服务区（便利店）导视标识规范-卷曲_05.jpg"/>
        <xdr:cNvPicPr>
          <a:picLocks noChangeAspect="1"/>
        </xdr:cNvPicPr>
      </xdr:nvPicPr>
      <xdr:blipFill>
        <a:blip r:embed="rId11"/>
        <a:stretch>
          <a:fillRect/>
        </a:stretch>
      </xdr:blipFill>
      <xdr:spPr>
        <a:xfrm>
          <a:off x="7802245" y="19324320"/>
          <a:ext cx="2072005" cy="812800"/>
        </a:xfrm>
        <a:prstGeom prst="rect">
          <a:avLst/>
        </a:prstGeom>
        <a:noFill/>
        <a:ln w="9525">
          <a:noFill/>
        </a:ln>
      </xdr:spPr>
    </xdr:pic>
  </etc:cellImage>
  <etc:cellImage>
    <xdr:pic>
      <xdr:nvPicPr>
        <xdr:cNvPr id="372" name="ID_8543BF94418446CB944CD06F5E0186C4" descr="餐厅.jpg"/>
        <xdr:cNvPicPr>
          <a:picLocks noChangeAspect="1"/>
        </xdr:cNvPicPr>
      </xdr:nvPicPr>
      <xdr:blipFill>
        <a:blip r:embed="rId12"/>
        <a:stretch>
          <a:fillRect/>
        </a:stretch>
      </xdr:blipFill>
      <xdr:spPr>
        <a:xfrm>
          <a:off x="7815580" y="20104735"/>
          <a:ext cx="2047875" cy="805815"/>
        </a:xfrm>
        <a:prstGeom prst="rect">
          <a:avLst/>
        </a:prstGeom>
        <a:noFill/>
        <a:ln w="9525">
          <a:noFill/>
        </a:ln>
      </xdr:spPr>
    </xdr:pic>
  </etc:cellImage>
  <etc:cellImage>
    <xdr:pic>
      <xdr:nvPicPr>
        <xdr:cNvPr id="373" name="ID_A6F0CD88BC804015BBB128A1ED3FF928" descr="7.jpg"/>
        <xdr:cNvPicPr>
          <a:picLocks noChangeAspect="1"/>
        </xdr:cNvPicPr>
      </xdr:nvPicPr>
      <xdr:blipFill>
        <a:blip r:embed="rId13"/>
        <a:stretch>
          <a:fillRect/>
        </a:stretch>
      </xdr:blipFill>
      <xdr:spPr>
        <a:xfrm>
          <a:off x="7809865" y="20932775"/>
          <a:ext cx="2058035" cy="844550"/>
        </a:xfrm>
        <a:prstGeom prst="rect">
          <a:avLst/>
        </a:prstGeom>
        <a:noFill/>
        <a:ln w="9525">
          <a:noFill/>
        </a:ln>
      </xdr:spPr>
    </xdr:pic>
  </etc:cellImage>
  <etc:cellImage>
    <xdr:pic>
      <xdr:nvPicPr>
        <xdr:cNvPr id="375" name="ID_4B26AC289D904D8C9383B334ACC3DD1C" descr="QQ截图20220321112316.jpg"/>
        <xdr:cNvPicPr>
          <a:picLocks noChangeAspect="1"/>
        </xdr:cNvPicPr>
      </xdr:nvPicPr>
      <xdr:blipFill>
        <a:blip r:embed="rId14"/>
        <a:stretch>
          <a:fillRect/>
        </a:stretch>
      </xdr:blipFill>
      <xdr:spPr>
        <a:xfrm>
          <a:off x="7813675" y="22510750"/>
          <a:ext cx="2059940" cy="645160"/>
        </a:xfrm>
        <a:prstGeom prst="rect">
          <a:avLst/>
        </a:prstGeom>
        <a:noFill/>
        <a:ln w="9525">
          <a:noFill/>
        </a:ln>
      </xdr:spPr>
    </xdr:pic>
  </etc:cellImage>
  <etc:cellImage>
    <xdr:pic>
      <xdr:nvPicPr>
        <xdr:cNvPr id="376" name="ID_C07CCEBBBDCD4A818397474F6E1CD453" descr="5 改 驿达服务区（公共厕所）导视标识规范-卷曲_06.jpg"/>
        <xdr:cNvPicPr>
          <a:picLocks noChangeAspect="1"/>
        </xdr:cNvPicPr>
      </xdr:nvPicPr>
      <xdr:blipFill>
        <a:blip r:embed="rId15"/>
        <a:stretch>
          <a:fillRect/>
        </a:stretch>
      </xdr:blipFill>
      <xdr:spPr>
        <a:xfrm>
          <a:off x="7809865" y="23192740"/>
          <a:ext cx="2057400" cy="812165"/>
        </a:xfrm>
        <a:prstGeom prst="rect">
          <a:avLst/>
        </a:prstGeom>
        <a:noFill/>
        <a:ln w="9525">
          <a:noFill/>
        </a:ln>
      </xdr:spPr>
    </xdr:pic>
  </etc:cellImage>
  <etc:cellImage>
    <xdr:pic>
      <xdr:nvPicPr>
        <xdr:cNvPr id="2" name="ID_886AB2A555AC43DC9E21B209652F65CC" descr="QQ截图20220328104035.jpg"/>
        <xdr:cNvPicPr>
          <a:picLocks noChangeAspect="1"/>
        </xdr:cNvPicPr>
      </xdr:nvPicPr>
      <xdr:blipFill>
        <a:blip r:embed="rId16"/>
        <a:stretch>
          <a:fillRect/>
        </a:stretch>
      </xdr:blipFill>
      <xdr:spPr>
        <a:xfrm>
          <a:off x="7823200" y="24051260"/>
          <a:ext cx="2077720" cy="571500"/>
        </a:xfrm>
        <a:prstGeom prst="rect">
          <a:avLst/>
        </a:prstGeom>
        <a:noFill/>
        <a:ln w="9525">
          <a:noFill/>
        </a:ln>
      </xdr:spPr>
    </xdr:pic>
  </etc:cellImage>
  <etc:cellImage>
    <xdr:pic>
      <xdr:nvPicPr>
        <xdr:cNvPr id="379" name="ID_01DFEF00B985497A92559A9B6B132C22" descr="6 改 驿达服务区（各类设施）导视标识规范-卷曲_06.jpg"/>
        <xdr:cNvPicPr>
          <a:picLocks noChangeAspect="1"/>
        </xdr:cNvPicPr>
      </xdr:nvPicPr>
      <xdr:blipFill>
        <a:blip r:embed="rId17"/>
        <a:stretch>
          <a:fillRect/>
        </a:stretch>
      </xdr:blipFill>
      <xdr:spPr>
        <a:xfrm>
          <a:off x="7811135" y="25589230"/>
          <a:ext cx="2057400" cy="774700"/>
        </a:xfrm>
        <a:prstGeom prst="rect">
          <a:avLst/>
        </a:prstGeom>
        <a:noFill/>
        <a:ln w="9525">
          <a:noFill/>
        </a:ln>
      </xdr:spPr>
    </xdr:pic>
  </etc:cellImage>
  <etc:cellImage>
    <xdr:pic>
      <xdr:nvPicPr>
        <xdr:cNvPr id="380" name="ID_52D1394552774F579C1A10F464AF808C" descr="8 改 驿达服务区（宾馆区）导视标识规范-卷曲_05.jpg"/>
        <xdr:cNvPicPr>
          <a:picLocks noChangeAspect="1"/>
        </xdr:cNvPicPr>
      </xdr:nvPicPr>
      <xdr:blipFill>
        <a:blip r:embed="rId18"/>
        <a:stretch>
          <a:fillRect/>
        </a:stretch>
      </xdr:blipFill>
      <xdr:spPr>
        <a:xfrm>
          <a:off x="7804785" y="27617420"/>
          <a:ext cx="2068195" cy="880110"/>
        </a:xfrm>
        <a:prstGeom prst="rect">
          <a:avLst/>
        </a:prstGeom>
        <a:noFill/>
        <a:ln w="9525">
          <a:noFill/>
        </a:ln>
      </xdr:spPr>
    </xdr:pic>
  </etc:cellImage>
</etc:cellImages>
</file>

<file path=xl/sharedStrings.xml><?xml version="1.0" encoding="utf-8"?>
<sst xmlns="http://schemas.openxmlformats.org/spreadsheetml/2006/main" count="130" uniqueCount="91">
  <si>
    <t xml:space="preserve"> G0321德州至上饶高速公路祁门至皖赣界段房建工程项目交安设施采购及安装项目采购清单</t>
  </si>
  <si>
    <t>序号</t>
  </si>
  <si>
    <t>项目名称</t>
  </si>
  <si>
    <t>项目特征</t>
  </si>
  <si>
    <t>参照图片</t>
  </si>
  <si>
    <t>计量单位</t>
  </si>
  <si>
    <t>工程量</t>
  </si>
  <si>
    <t>综合单价（元）</t>
  </si>
  <si>
    <t>综合合价（元）</t>
  </si>
  <si>
    <t>证件墙</t>
  </si>
  <si>
    <t>规格：1200*40*1000mm，此尺寸为标准尺寸，具体尺寸需根据现场位置调整。15mm厚哑克力证件形象插板。        模板后提供。</t>
  </si>
  <si>
    <t>个</t>
  </si>
  <si>
    <t>限高门</t>
  </si>
  <si>
    <t xml:space="preserve">1、规格：6000mm*3500m；
2、上横杆：3根50mm*30mm*2mm镀锌方通焊接骨架表面烤漆闪银色；
3、立柱：2mm镀锌板冲孔折弯焊接箱体，内置3mm乳白色灯箱片；内置LED光源；箱体表面烤漆。 
4、下横杆：100mm*50mm*2mm镀锌方管表面贴反光膜。
5、标牌：2mm铝板，表面贴银色/黑色/蓝色/白色/红色反光膜；标牌包括限高，限行、限速、禁停等共5套，具体尺寸及做法详见参考图片。 </t>
  </si>
  <si>
    <t>座</t>
  </si>
  <si>
    <t>警示锥筒</t>
  </si>
  <si>
    <t>70CM*43CM
重4KG  白底红条，橡胶</t>
  </si>
  <si>
    <t>防撞桶</t>
  </si>
  <si>
    <t>直径0.58M高0.82M厚2MM重4.5KG 黄底红白彩格，滚塑工艺，晶彩格反光膜</t>
  </si>
  <si>
    <t>水泥隔离墩</t>
  </si>
  <si>
    <t>50CM*50CM*35CM 黄底黑条</t>
  </si>
  <si>
    <t>爆闪灯</t>
  </si>
  <si>
    <t>尺寸：60CM*27CM*25CM；
太阳能板：单硅晶12V，17W；
蓄电池：耐高温铅酸免维护蓄电池：12V/20AH,寿命&gt;2年  红蓝双面灯；材质：铁型材+高透光性聚碳酸酯PC</t>
  </si>
  <si>
    <t>凸面镜（广角镜）含立柱</t>
  </si>
  <si>
    <t>2.2M，,镜面直径0.8M 银色立柱，橘黄色镜框，立柱长：2.5米，直径：76MM，厚度：2.0
银色冷镀锌钢管，下方焊接简易三角支架，用于固定(备注：用于太阳能爆闪灯和凸面镜安装；                   安装要求：基础规格≥50*50*50CM，混凝土固定)</t>
  </si>
  <si>
    <t>水马</t>
  </si>
  <si>
    <t>1.5M*0.8M*0.36M，重12.5KG 红色或黄色，滚塑工艺</t>
  </si>
  <si>
    <t>消防沙池（含刷漆、警示标志）</t>
  </si>
  <si>
    <t>1.5M*1.2M*1.2M砖砌（刷红漆，警示标志白字）</t>
  </si>
  <si>
    <t>楼顶发光字钢结构部分</t>
  </si>
  <si>
    <t>1、名称：楼顶发光字钢结构部分
2、规格：详见图纸（根据服务区实地情况绘制）
3、工艺做法：所用方管均为热镀锌钢管,材质均为Q235B。60x4.0@2000方管竖向龙骨；50x3.0@2000方管斜撑；40x2.5斜拉；50x3.0横向龙骨；250*150*14和260*160*14预埋件，M16化学螺栓固定；
4、锚固施工方法根据现场屋面情况，结合设计图纸适合方案进行加固施工。
5、描述不详之处详见设计图纸。
6、楼面施工后做二次防水，服务区地理位置较为特殊，在强风条件楼顶字和钢架基本处于无任何遮挡情况，所以在主钢架材料和焊接方面必须保证安全性，镀锌钢管在焊接完成后所有焊点必须全部进行防锈处理，保证做到2年内免维护，后期每年进行一次检查和防锈处理。</t>
  </si>
  <si>
    <t>㎡</t>
  </si>
  <si>
    <t>楼顶发光字</t>
  </si>
  <si>
    <t>1、名称：楼顶发光字发光字部分
2、规格：详见图纸（色值参照驿达VI手册C:0,M:80,Y:100,K:0)
3、工艺做法：2mm（6030号）铝板数码冲孔，环氧底漆二度，面喷氟碳漆；光源为户外防水LED芯片单颗点光源，    单颗间距3cm，字内部内置镀锌支架，绿宝6BV电缆出线；2年内免维护。</t>
  </si>
  <si>
    <t>楼顶发光字电器控制及辅材</t>
  </si>
  <si>
    <t>户外专用变压器28台（400w），交流接触器 1台（15A），漏电保护器1台，空开1台，时控器1台，6BV国标主线不少于100M根据主电源现场情况确定，所有主线为绿宝电缆出线，穿PVC硬线管保护</t>
  </si>
  <si>
    <t>套</t>
  </si>
  <si>
    <t>广场停车区总导视牌</t>
  </si>
  <si>
    <t>1、规格：2000mm*5955mm高
2、600mm*600mm*1000mmC30砼基础
3、两根Φ219*6镀锌钢管立柱
4、面层为3厚氟碳铝板，贴工程级反光膜（反光膜需按照公路交通标志使用反光膜的选择《道路交通反光膜》（GB/T18833—2012）的使用分类和等级范围，确定此设计的反光膜为Ⅴ类，即大角度反光膜，为微棱镜型结构，   使用寿命一般为10年，可用于永久性交通标志、作业区设施和轮廓标；施工单位提供样膜。）
5、标识牌上的内容根据设计图纸要求施工。
6、具体详细做法详见设计图纸</t>
  </si>
  <si>
    <t>块</t>
  </si>
  <si>
    <t>广场停车区分流导视牌</t>
  </si>
  <si>
    <t>1、规格：2000mm*6140mm高（以服务区广场标线及分流情况定实际内容及尺寸）
2、600mm*600mm*1000mmC30砼基础
3、两根Φ219*6镀锌钢管立柱
4、面层为3厚氟碳铝板贴工程级反光膜（反光膜需按照公路交通标志使用反光膜的选择《道路交通反光膜》（GB/T18833—2012）的使用分类和等级范围，确定此设计的反光膜为Ⅴ类，即大角度反光膜，为微棱镜型结构，   使用寿命一般为10年，可用于永久性交通标志、作业区设施和轮廓标；施工单位提供样膜。）
5、标识牌上的内容根据设计图纸要求施工。
6、具体详细做法详见设计图纸</t>
  </si>
  <si>
    <t>广场停车区区域停车牌（小型汽车、大型客车、危化品车、牲畜车导视牌、大型货车导视牌）</t>
  </si>
  <si>
    <t>1、规格：1400mm*3800mm高
2、500mm*500mm*600mmC30砼基础
3、1根Φ150*6镀锌钢管立柱
4、面层为3厚氟碳铝板贴工程级反光膜（反光膜需按照公路交通标志使用反光膜的选择《道路交通反光膜》（GB/T18833—2012）的使用分类和等级范围，确定此设计的反光膜为Ⅴ类，即大角度反光膜，为微棱镜型结构，    使用寿命一般为10年，可用于永久性交通标志、作业区设施和轮廓标；施工单位提供样膜。）
5、标识牌上的内容根据设计图纸要求施工。
6、具体详细做法详见设计图纸</t>
  </si>
  <si>
    <t>户外宣传栏</t>
  </si>
  <si>
    <t>7000mm*2700mm   （以服务区广场人流动线及面积实际情况，规划设计最终确定规格尺寸）
5mm钢化玻璃、38mm*25mm方钢、1.2mm电解板折弯焊接成型、表面烤漆色样、文字丝印、内置有机板、130mm*130mm方管主架表面烤漆、液压杆支撑架、预埋件，</t>
  </si>
  <si>
    <t>广场绿化带提示牌</t>
  </si>
  <si>
    <t>500mm*350mm，铝板整体折弯焊接成型、烤漆、丝印预埋</t>
  </si>
  <si>
    <t>多功能导视牌</t>
  </si>
  <si>
    <t>2MM铝板整体折弯焊接成型、内置龙骨焊接成型、字图形激光镂空、3mm乳白板面板、高亮度LED光源</t>
  </si>
  <si>
    <t>监督提示牌/值班经理</t>
  </si>
  <si>
    <t>700mm*1000mm，铝合金框体烤漆，铝型材插槽</t>
  </si>
  <si>
    <t>服务之星</t>
  </si>
  <si>
    <t>开水间门头</t>
  </si>
  <si>
    <t>2.0不锈钢材质激光切割、围边焊接成型，整体分段烤漆。
LED迷你字+开槽+布线+线盒+支撑配件+电源变压器</t>
  </si>
  <si>
    <t>开水间双面发光牌</t>
  </si>
  <si>
    <t>700mm*500mm，2.0不锈钢材质激光切割、围边焊接成型，整体分段烤漆。
LED迷你字+开槽+布线+线盒+支撑配件+电源变压器</t>
  </si>
  <si>
    <t>开水间免费提供热水</t>
  </si>
  <si>
    <t>200mm*200mm，亚克力烤漆丝印、标准3毫米厚度</t>
  </si>
  <si>
    <t>驿达万佳便利店店招</t>
  </si>
  <si>
    <t>20mm厚金属无边发光字定制安装，精工打磨，环氧底漆加汽车面漆。包含5mm铝塑板红色烤漆面板、灯箱底板及龙骨等一切安装辅材，由供货商自行考察现场。</t>
  </si>
  <si>
    <t>餐厅/便利店一览表</t>
  </si>
  <si>
    <t>1350mm*710mm，5mm亚克力底板、反面烤漆、3mm亚克力粘结成盒子、2mm亚克力粘结成盒子</t>
  </si>
  <si>
    <t>餐厅店招</t>
  </si>
  <si>
    <t>餐厅后厨标牌</t>
  </si>
  <si>
    <t>150mm*100mm，红色反白双色板雕刻</t>
  </si>
  <si>
    <t>公共厕所</t>
  </si>
  <si>
    <t>公厕男女分区牌</t>
  </si>
  <si>
    <t>450mm*300mm，铝合金分段烤漆闪银色、丝印红色、灰色</t>
  </si>
  <si>
    <t>公厕男女人形分区牌</t>
  </si>
  <si>
    <t>370mm*1200mm，背发光，面板为2.0不锈钢材质，激光切割、围边焊接成型。背衬15毫米透明亚克力，发白光，     开孔+布线</t>
  </si>
  <si>
    <t>母婴室</t>
  </si>
  <si>
    <t>300mm*150mm，亚克力烤漆丝印、标准3毫米厚度</t>
  </si>
  <si>
    <t>第三卫生间（无障碍卫生间）</t>
  </si>
  <si>
    <t>450mm*300mm或300mm*700mm，亚克力烤漆丝印、标准3毫米厚度</t>
  </si>
  <si>
    <t>淋浴房</t>
  </si>
  <si>
    <t>污水处理区域提示牌</t>
  </si>
  <si>
    <t>350mm*350mm，铝板烤漆、丝印、直径0.5米、高40cm</t>
  </si>
  <si>
    <t>设备房功能区牌</t>
  </si>
  <si>
    <t>450mm*300mm，铝合金分段烤漆闪银色、丝印红色、弧面牌</t>
  </si>
  <si>
    <t>温馨提示牌1</t>
  </si>
  <si>
    <t>温馨提示牌2</t>
  </si>
  <si>
    <t>150mm*150mm，1.2mm铝板分段烤漆、丝印白色</t>
  </si>
  <si>
    <t>温馨提示牌3</t>
  </si>
  <si>
    <t>300mm*400mm，亚克力烤漆丝印、标准3毫米厚度</t>
  </si>
  <si>
    <t>制度牌</t>
  </si>
  <si>
    <t>500mm*700nm 铝制海报夹外框 内容高清写真附哑膜附板</t>
  </si>
  <si>
    <t>防撞条</t>
  </si>
  <si>
    <t>0.15m，高清户外写真附哑膜</t>
  </si>
  <si>
    <t>m</t>
  </si>
  <si>
    <t>合计</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</si>
</sst>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_ "/>
  </numFmts>
  <fonts count="33">
    <font>
      <sz val="11"/>
      <color theme="1"/>
      <name val="宋体"/>
      <charset val="134"/>
      <scheme val="minor"/>
    </font>
    <font>
      <sz val="11"/>
      <name val="宋体"/>
      <charset val="0"/>
    </font>
    <font>
      <sz val="11"/>
      <name val="宋体"/>
      <charset val="134"/>
      <scheme val="minor"/>
    </font>
    <font>
      <sz val="10"/>
      <name val="宋体"/>
      <charset val="134"/>
      <scheme val="minor"/>
    </font>
    <font>
      <b/>
      <sz val="14"/>
      <color theme="1"/>
      <name val="宋体"/>
      <charset val="134"/>
      <scheme val="minor"/>
    </font>
    <font>
      <b/>
      <sz val="11"/>
      <color indexed="8"/>
      <name val="宋体"/>
      <charset val="0"/>
    </font>
    <font>
      <b/>
      <sz val="11"/>
      <name val="宋体"/>
      <charset val="0"/>
    </font>
    <font>
      <sz val="10"/>
      <name val="宋体"/>
      <charset val="134"/>
    </font>
    <font>
      <sz val="10"/>
      <color theme="1"/>
      <name val="宋体"/>
      <charset val="134"/>
    </font>
    <font>
      <sz val="10"/>
      <name val="Times New Roman"/>
      <charset val="0"/>
    </font>
    <font>
      <sz val="9"/>
      <name val="宋体"/>
      <charset val="134"/>
    </font>
    <font>
      <b/>
      <sz val="10"/>
      <color theme="1"/>
      <name val="宋体"/>
      <charset val="134"/>
      <scheme val="minor"/>
    </font>
    <font>
      <sz val="10"/>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s>
  <fills count="3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0" fillId="3" borderId="10" applyNumberFormat="0" applyFont="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11" applyNumberFormat="0" applyFill="0" applyAlignment="0" applyProtection="0">
      <alignment vertical="center"/>
    </xf>
    <xf numFmtId="0" fontId="19" fillId="0" borderId="11" applyNumberFormat="0" applyFill="0" applyAlignment="0" applyProtection="0">
      <alignment vertical="center"/>
    </xf>
    <xf numFmtId="0" fontId="20" fillId="0" borderId="12" applyNumberFormat="0" applyFill="0" applyAlignment="0" applyProtection="0">
      <alignment vertical="center"/>
    </xf>
    <xf numFmtId="0" fontId="20" fillId="0" borderId="0" applyNumberFormat="0" applyFill="0" applyBorder="0" applyAlignment="0" applyProtection="0">
      <alignment vertical="center"/>
    </xf>
    <xf numFmtId="0" fontId="21" fillId="4" borderId="13" applyNumberFormat="0" applyAlignment="0" applyProtection="0">
      <alignment vertical="center"/>
    </xf>
    <xf numFmtId="0" fontId="22" fillId="5" borderId="14" applyNumberFormat="0" applyAlignment="0" applyProtection="0">
      <alignment vertical="center"/>
    </xf>
    <xf numFmtId="0" fontId="23" fillId="5" borderId="13" applyNumberFormat="0" applyAlignment="0" applyProtection="0">
      <alignment vertical="center"/>
    </xf>
    <xf numFmtId="0" fontId="24" fillId="6" borderId="15" applyNumberFormat="0" applyAlignment="0" applyProtection="0">
      <alignment vertical="center"/>
    </xf>
    <xf numFmtId="0" fontId="25" fillId="0" borderId="16" applyNumberFormat="0" applyFill="0" applyAlignment="0" applyProtection="0">
      <alignment vertical="center"/>
    </xf>
    <xf numFmtId="0" fontId="26" fillId="0" borderId="17" applyNumberFormat="0" applyFill="0" applyAlignment="0" applyProtection="0">
      <alignment vertical="center"/>
    </xf>
    <xf numFmtId="0" fontId="27" fillId="7" borderId="0" applyNumberFormat="0" applyBorder="0" applyAlignment="0" applyProtection="0">
      <alignment vertical="center"/>
    </xf>
    <xf numFmtId="0" fontId="28" fillId="8" borderId="0" applyNumberFormat="0" applyBorder="0" applyAlignment="0" applyProtection="0">
      <alignment vertical="center"/>
    </xf>
    <xf numFmtId="0" fontId="29" fillId="9" borderId="0" applyNumberFormat="0" applyBorder="0" applyAlignment="0" applyProtection="0">
      <alignment vertical="center"/>
    </xf>
    <xf numFmtId="0" fontId="30"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0" fillId="13" borderId="0" applyNumberFormat="0" applyBorder="0" applyAlignment="0" applyProtection="0">
      <alignment vertical="center"/>
    </xf>
    <xf numFmtId="0" fontId="30"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0" fillId="17" borderId="0" applyNumberFormat="0" applyBorder="0" applyAlignment="0" applyProtection="0">
      <alignment vertical="center"/>
    </xf>
    <xf numFmtId="0" fontId="30" fillId="18" borderId="0" applyNumberFormat="0" applyBorder="0" applyAlignment="0" applyProtection="0">
      <alignment vertical="center"/>
    </xf>
    <xf numFmtId="0" fontId="31" fillId="19" borderId="0" applyNumberFormat="0" applyBorder="0" applyAlignment="0" applyProtection="0">
      <alignment vertical="center"/>
    </xf>
    <xf numFmtId="0" fontId="31" fillId="20" borderId="0" applyNumberFormat="0" applyBorder="0" applyAlignment="0" applyProtection="0">
      <alignment vertical="center"/>
    </xf>
    <xf numFmtId="0" fontId="30" fillId="21" borderId="0" applyNumberFormat="0" applyBorder="0" applyAlignment="0" applyProtection="0">
      <alignment vertical="center"/>
    </xf>
    <xf numFmtId="0" fontId="30" fillId="22" borderId="0" applyNumberFormat="0" applyBorder="0" applyAlignment="0" applyProtection="0">
      <alignment vertical="center"/>
    </xf>
    <xf numFmtId="0" fontId="31" fillId="23" borderId="0" applyNumberFormat="0" applyBorder="0" applyAlignment="0" applyProtection="0">
      <alignment vertical="center"/>
    </xf>
    <xf numFmtId="0" fontId="31" fillId="24" borderId="0" applyNumberFormat="0" applyBorder="0" applyAlignment="0" applyProtection="0">
      <alignment vertical="center"/>
    </xf>
    <xf numFmtId="0" fontId="30" fillId="25" borderId="0" applyNumberFormat="0" applyBorder="0" applyAlignment="0" applyProtection="0">
      <alignment vertical="center"/>
    </xf>
    <xf numFmtId="0" fontId="30" fillId="26" borderId="0" applyNumberFormat="0" applyBorder="0" applyAlignment="0" applyProtection="0">
      <alignment vertical="center"/>
    </xf>
    <xf numFmtId="0" fontId="31" fillId="27" borderId="0" applyNumberFormat="0" applyBorder="0" applyAlignment="0" applyProtection="0">
      <alignment vertical="center"/>
    </xf>
    <xf numFmtId="0" fontId="31" fillId="28" borderId="0" applyNumberFormat="0" applyBorder="0" applyAlignment="0" applyProtection="0">
      <alignment vertical="center"/>
    </xf>
    <xf numFmtId="0" fontId="30" fillId="29" borderId="0" applyNumberFormat="0" applyBorder="0" applyAlignment="0" applyProtection="0">
      <alignment vertical="center"/>
    </xf>
    <xf numFmtId="0" fontId="30" fillId="30" borderId="0" applyNumberFormat="0" applyBorder="0" applyAlignment="0" applyProtection="0">
      <alignment vertical="center"/>
    </xf>
    <xf numFmtId="0" fontId="31" fillId="31" borderId="0" applyNumberFormat="0" applyBorder="0" applyAlignment="0" applyProtection="0">
      <alignment vertical="center"/>
    </xf>
    <xf numFmtId="0" fontId="31" fillId="32" borderId="0" applyNumberFormat="0" applyBorder="0" applyAlignment="0" applyProtection="0">
      <alignment vertical="center"/>
    </xf>
    <xf numFmtId="0" fontId="30" fillId="33" borderId="0" applyNumberFormat="0" applyBorder="0" applyAlignment="0" applyProtection="0">
      <alignment vertical="center"/>
    </xf>
    <xf numFmtId="0" fontId="32" fillId="0" borderId="0">
      <alignment vertical="center"/>
    </xf>
  </cellStyleXfs>
  <cellXfs count="37">
    <xf numFmtId="0" fontId="0" fillId="0" borderId="0" xfId="0">
      <alignment vertical="center"/>
    </xf>
    <xf numFmtId="0" fontId="1" fillId="0" borderId="0" xfId="0" applyFont="1" applyFill="1" applyBorder="1" applyAlignment="1" applyProtection="1"/>
    <xf numFmtId="0" fontId="2" fillId="0" borderId="0" xfId="0" applyFont="1" applyFill="1" applyAlignment="1">
      <alignment vertical="center"/>
    </xf>
    <xf numFmtId="0" fontId="3" fillId="0" borderId="0" xfId="0" applyFont="1" applyFill="1" applyAlignment="1">
      <alignment horizontal="center" vertical="center"/>
    </xf>
    <xf numFmtId="0" fontId="0" fillId="0" borderId="0" xfId="0" applyAlignment="1">
      <alignment vertical="center"/>
    </xf>
    <xf numFmtId="0" fontId="0" fillId="0" borderId="0" xfId="0" applyAlignment="1">
      <alignment horizontal="center" vertical="center"/>
    </xf>
    <xf numFmtId="176" fontId="0" fillId="0" borderId="0" xfId="0" applyNumberFormat="1" applyAlignment="1">
      <alignment horizontal="center" vertical="center"/>
    </xf>
    <xf numFmtId="0" fontId="4" fillId="0" borderId="0" xfId="0" applyFont="1" applyAlignment="1">
      <alignment horizontal="center" vertical="center"/>
    </xf>
    <xf numFmtId="176" fontId="4" fillId="0" borderId="0" xfId="0" applyNumberFormat="1" applyFont="1" applyAlignment="1">
      <alignment horizontal="center" vertical="center"/>
    </xf>
    <xf numFmtId="0" fontId="5" fillId="0" borderId="1" xfId="0" applyFont="1" applyFill="1" applyBorder="1" applyAlignment="1" applyProtection="1">
      <alignment horizontal="center" vertical="center" wrapText="1"/>
    </xf>
    <xf numFmtId="0" fontId="5" fillId="0" borderId="2" xfId="0" applyFont="1" applyFill="1" applyBorder="1" applyAlignment="1" applyProtection="1">
      <alignment horizontal="center" vertical="center" wrapText="1"/>
    </xf>
    <xf numFmtId="0" fontId="6" fillId="0" borderId="2" xfId="0" applyFont="1" applyFill="1" applyBorder="1" applyAlignment="1" applyProtection="1">
      <alignment horizontal="center" vertical="center" wrapText="1"/>
    </xf>
    <xf numFmtId="176" fontId="5" fillId="0" borderId="2" xfId="0" applyNumberFormat="1" applyFont="1" applyFill="1" applyBorder="1" applyAlignment="1" applyProtection="1">
      <alignment horizontal="center" vertical="center" wrapText="1"/>
      <protection locked="0"/>
    </xf>
    <xf numFmtId="176" fontId="5" fillId="0" borderId="3" xfId="0" applyNumberFormat="1" applyFont="1" applyFill="1" applyBorder="1" applyAlignment="1" applyProtection="1">
      <alignment horizontal="center" vertical="center" wrapText="1"/>
    </xf>
    <xf numFmtId="0" fontId="7" fillId="0" borderId="4" xfId="0" applyFont="1" applyFill="1" applyBorder="1" applyAlignment="1">
      <alignment horizontal="center" vertical="center"/>
    </xf>
    <xf numFmtId="0" fontId="7" fillId="0" borderId="5" xfId="0" applyFont="1" applyFill="1" applyBorder="1" applyAlignment="1">
      <alignment horizontal="center" vertical="center" wrapText="1"/>
    </xf>
    <xf numFmtId="0" fontId="7" fillId="0" borderId="5" xfId="0" applyFont="1" applyFill="1" applyBorder="1" applyAlignment="1">
      <alignment horizontal="left" vertical="center" wrapText="1"/>
    </xf>
    <xf numFmtId="0" fontId="7" fillId="0" borderId="5" xfId="0" applyFont="1" applyFill="1" applyBorder="1" applyAlignment="1">
      <alignment horizontal="center" vertical="center"/>
    </xf>
    <xf numFmtId="177" fontId="7" fillId="0" borderId="5" xfId="0" applyNumberFormat="1" applyFont="1" applyFill="1" applyBorder="1" applyAlignment="1">
      <alignment horizontal="center" vertical="center" wrapText="1"/>
    </xf>
    <xf numFmtId="176" fontId="3" fillId="0" borderId="5" xfId="0" applyNumberFormat="1" applyFont="1" applyFill="1" applyBorder="1" applyAlignment="1">
      <alignment horizontal="center" vertical="center"/>
    </xf>
    <xf numFmtId="176" fontId="3" fillId="0" borderId="6" xfId="0" applyNumberFormat="1" applyFont="1" applyFill="1" applyBorder="1" applyAlignment="1">
      <alignment horizontal="center" vertical="center"/>
    </xf>
    <xf numFmtId="0" fontId="7" fillId="0" borderId="5" xfId="49" applyNumberFormat="1" applyFont="1" applyFill="1" applyBorder="1" applyAlignment="1">
      <alignment horizontal="left" vertical="center" wrapText="1"/>
    </xf>
    <xf numFmtId="0" fontId="3" fillId="0" borderId="5" xfId="0" applyFont="1" applyFill="1" applyBorder="1" applyAlignment="1"/>
    <xf numFmtId="0" fontId="7" fillId="0" borderId="5" xfId="0" applyNumberFormat="1" applyFont="1" applyFill="1" applyBorder="1" applyAlignment="1">
      <alignment horizontal="left" vertical="center" wrapText="1"/>
    </xf>
    <xf numFmtId="0" fontId="7" fillId="0" borderId="5" xfId="0" applyNumberFormat="1" applyFont="1" applyFill="1" applyBorder="1" applyAlignment="1">
      <alignment horizontal="center" vertical="center" wrapText="1"/>
    </xf>
    <xf numFmtId="176" fontId="7" fillId="0" borderId="5" xfId="0" applyNumberFormat="1" applyFont="1" applyFill="1" applyBorder="1" applyAlignment="1">
      <alignment horizontal="center" vertical="center" wrapText="1"/>
    </xf>
    <xf numFmtId="176" fontId="8" fillId="0" borderId="5" xfId="0" applyNumberFormat="1" applyFont="1" applyFill="1" applyBorder="1" applyAlignment="1">
      <alignment horizontal="center" vertical="center" wrapText="1"/>
    </xf>
    <xf numFmtId="0" fontId="9" fillId="0" borderId="5" xfId="0" applyFont="1" applyFill="1" applyBorder="1" applyAlignment="1">
      <alignment horizontal="left" vertical="top" wrapText="1"/>
    </xf>
    <xf numFmtId="176" fontId="10" fillId="2" borderId="5" xfId="0" applyNumberFormat="1" applyFont="1" applyFill="1" applyBorder="1" applyAlignment="1">
      <alignment horizontal="center" vertical="center" wrapText="1"/>
    </xf>
    <xf numFmtId="176" fontId="10" fillId="2" borderId="5" xfId="0" applyNumberFormat="1" applyFont="1" applyFill="1" applyBorder="1" applyAlignment="1">
      <alignment horizontal="center" vertical="center"/>
    </xf>
    <xf numFmtId="0" fontId="3" fillId="0" borderId="5" xfId="0" applyFont="1" applyFill="1" applyBorder="1" applyAlignment="1">
      <alignment horizontal="center" vertical="center"/>
    </xf>
    <xf numFmtId="0" fontId="11" fillId="0" borderId="7" xfId="0" applyFont="1" applyBorder="1" applyAlignment="1">
      <alignment horizontal="center" vertical="center"/>
    </xf>
    <xf numFmtId="0" fontId="11" fillId="0" borderId="8" xfId="0" applyFont="1" applyBorder="1" applyAlignment="1">
      <alignment horizontal="center" vertical="center"/>
    </xf>
    <xf numFmtId="0" fontId="12" fillId="0" borderId="8" xfId="0" applyFont="1" applyBorder="1" applyAlignment="1">
      <alignment vertical="center"/>
    </xf>
    <xf numFmtId="176" fontId="12" fillId="0" borderId="8" xfId="0" applyNumberFormat="1" applyFont="1" applyBorder="1" applyAlignment="1">
      <alignment horizontal="center" vertical="center"/>
    </xf>
    <xf numFmtId="176" fontId="12" fillId="0" borderId="9" xfId="0" applyNumberFormat="1" applyFont="1" applyBorder="1" applyAlignment="1">
      <alignment horizontal="center" vertical="center"/>
    </xf>
    <xf numFmtId="0" fontId="1" fillId="0" borderId="0" xfId="0" applyFont="1" applyFill="1" applyBorder="1" applyAlignment="1" applyProtection="1">
      <alignment horizontal="center" vertical="center"/>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9" Type="http://schemas.openxmlformats.org/officeDocument/2006/relationships/image" Target="media/image17.jpeg"/><Relationship Id="rId8" Type="http://schemas.openxmlformats.org/officeDocument/2006/relationships/image" Target="media/image16.jpeg"/><Relationship Id="rId7" Type="http://schemas.openxmlformats.org/officeDocument/2006/relationships/image" Target="media/image15.jpeg"/><Relationship Id="rId6" Type="http://schemas.openxmlformats.org/officeDocument/2006/relationships/image" Target="media/image14.jpeg"/><Relationship Id="rId5" Type="http://schemas.openxmlformats.org/officeDocument/2006/relationships/image" Target="media/image13.jpeg"/><Relationship Id="rId4" Type="http://schemas.openxmlformats.org/officeDocument/2006/relationships/image" Target="media/image12.png"/><Relationship Id="rId3" Type="http://schemas.openxmlformats.org/officeDocument/2006/relationships/image" Target="media/image11.jpeg"/><Relationship Id="rId2" Type="http://schemas.openxmlformats.org/officeDocument/2006/relationships/image" Target="media/image10.jpeg"/><Relationship Id="rId18" Type="http://schemas.openxmlformats.org/officeDocument/2006/relationships/image" Target="media/image26.jpeg"/><Relationship Id="rId17" Type="http://schemas.openxmlformats.org/officeDocument/2006/relationships/image" Target="media/image25.jpeg"/><Relationship Id="rId16" Type="http://schemas.openxmlformats.org/officeDocument/2006/relationships/image" Target="media/image24.jpeg"/><Relationship Id="rId15" Type="http://schemas.openxmlformats.org/officeDocument/2006/relationships/image" Target="media/image23.jpeg"/><Relationship Id="rId14" Type="http://schemas.openxmlformats.org/officeDocument/2006/relationships/image" Target="media/image22.jpeg"/><Relationship Id="rId13" Type="http://schemas.openxmlformats.org/officeDocument/2006/relationships/image" Target="media/image21.jpeg"/><Relationship Id="rId12" Type="http://schemas.openxmlformats.org/officeDocument/2006/relationships/image" Target="media/image20.jpeg"/><Relationship Id="rId11" Type="http://schemas.openxmlformats.org/officeDocument/2006/relationships/image" Target="media/image19.jpeg"/><Relationship Id="rId10" Type="http://schemas.openxmlformats.org/officeDocument/2006/relationships/image" Target="media/image18.png"/><Relationship Id="rId1" Type="http://schemas.openxmlformats.org/officeDocument/2006/relationships/image" Target="media/image9.jpeg"/></Relationships>
</file>

<file path=xl/_rels/workbook.xml.rels><?xml version="1.0" encoding="UTF-8" standalone="yes"?>
<Relationships xmlns="http://schemas.openxmlformats.org/package/2006/relationships"><Relationship Id="rId7" Type="http://schemas.openxmlformats.org/officeDocument/2006/relationships/styles" Target="styles.xml"/><Relationship Id="rId6" Type="http://www.wps.cn/officeDocument/2020/cellImage" Target="cellimages.xml"/><Relationship Id="rId5" Type="http://schemas.openxmlformats.org/officeDocument/2006/relationships/sharedStrings" Target="sharedStrings.xml"/><Relationship Id="rId4" Type="http://schemas.openxmlformats.org/officeDocument/2006/relationships/theme" Target="theme/theme1.xml"/><Relationship Id="rId3" Type="http://www.wps.cn/officeDocument/2021/sharedlinks" Target="sharedlinks.xml"/><Relationship Id="rId2" Type="http://schemas.openxmlformats.org/officeDocument/2006/relationships/customXml" Target="../customXml/item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image" Target="../media/image4.jpeg"/><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2</xdr:row>
      <xdr:rowOff>0</xdr:rowOff>
    </xdr:from>
    <xdr:to>
      <xdr:col>2</xdr:col>
      <xdr:colOff>13970</xdr:colOff>
      <xdr:row>2</xdr:row>
      <xdr:rowOff>12700</xdr:rowOff>
    </xdr:to>
    <xdr:pic>
      <xdr:nvPicPr>
        <xdr:cNvPr id="2" name="Picture 2" descr="D00201E"/>
        <xdr:cNvPicPr>
          <a:picLocks noChangeAspect="1"/>
        </xdr:cNvPicPr>
      </xdr:nvPicPr>
      <xdr:blipFill>
        <a:blip r:embed="rId1"/>
        <a:stretch>
          <a:fillRect/>
        </a:stretch>
      </xdr:blipFill>
      <xdr:spPr>
        <a:xfrm>
          <a:off x="1552575" y="1028700"/>
          <a:ext cx="13970" cy="1270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12700</xdr:rowOff>
    </xdr:to>
    <xdr:pic>
      <xdr:nvPicPr>
        <xdr:cNvPr id="3" name="Picture 2" descr="D00201E"/>
        <xdr:cNvPicPr>
          <a:picLocks noChangeAspect="1"/>
        </xdr:cNvPicPr>
      </xdr:nvPicPr>
      <xdr:blipFill>
        <a:blip r:embed="rId1"/>
        <a:stretch>
          <a:fillRect/>
        </a:stretch>
      </xdr:blipFill>
      <xdr:spPr>
        <a:xfrm>
          <a:off x="1552575" y="1028700"/>
          <a:ext cx="13970" cy="1270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12700</xdr:rowOff>
    </xdr:to>
    <xdr:pic>
      <xdr:nvPicPr>
        <xdr:cNvPr id="4" name="Picture 2" descr="D00201E"/>
        <xdr:cNvPicPr>
          <a:picLocks noChangeAspect="1"/>
        </xdr:cNvPicPr>
      </xdr:nvPicPr>
      <xdr:blipFill>
        <a:blip r:embed="rId1"/>
        <a:stretch>
          <a:fillRect/>
        </a:stretch>
      </xdr:blipFill>
      <xdr:spPr>
        <a:xfrm>
          <a:off x="1552575" y="1028700"/>
          <a:ext cx="13970" cy="1270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12700</xdr:rowOff>
    </xdr:to>
    <xdr:pic>
      <xdr:nvPicPr>
        <xdr:cNvPr id="5" name="Picture 2" descr="D00201E"/>
        <xdr:cNvPicPr>
          <a:picLocks noChangeAspect="1"/>
        </xdr:cNvPicPr>
      </xdr:nvPicPr>
      <xdr:blipFill>
        <a:blip r:embed="rId1"/>
        <a:stretch>
          <a:fillRect/>
        </a:stretch>
      </xdr:blipFill>
      <xdr:spPr>
        <a:xfrm>
          <a:off x="1552575" y="1028700"/>
          <a:ext cx="13970" cy="1270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12700</xdr:rowOff>
    </xdr:to>
    <xdr:pic>
      <xdr:nvPicPr>
        <xdr:cNvPr id="6" name="Picture 2" descr="D00201E"/>
        <xdr:cNvPicPr>
          <a:picLocks noChangeAspect="1"/>
        </xdr:cNvPicPr>
      </xdr:nvPicPr>
      <xdr:blipFill>
        <a:blip r:embed="rId1"/>
        <a:stretch>
          <a:fillRect/>
        </a:stretch>
      </xdr:blipFill>
      <xdr:spPr>
        <a:xfrm>
          <a:off x="1552575" y="1028700"/>
          <a:ext cx="13970" cy="1270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12700</xdr:rowOff>
    </xdr:to>
    <xdr:pic>
      <xdr:nvPicPr>
        <xdr:cNvPr id="7" name="Picture 2" descr="D00201E"/>
        <xdr:cNvPicPr>
          <a:picLocks noChangeAspect="1"/>
        </xdr:cNvPicPr>
      </xdr:nvPicPr>
      <xdr:blipFill>
        <a:blip r:embed="rId1"/>
        <a:stretch>
          <a:fillRect/>
        </a:stretch>
      </xdr:blipFill>
      <xdr:spPr>
        <a:xfrm>
          <a:off x="1552575" y="1028700"/>
          <a:ext cx="13970" cy="1270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19050</xdr:rowOff>
    </xdr:to>
    <xdr:pic>
      <xdr:nvPicPr>
        <xdr:cNvPr id="8" name="Picture 2" descr="D00201E"/>
        <xdr:cNvPicPr>
          <a:picLocks noChangeAspect="1"/>
        </xdr:cNvPicPr>
      </xdr:nvPicPr>
      <xdr:blipFill>
        <a:blip r:embed="rId1"/>
        <a:stretch>
          <a:fillRect/>
        </a:stretch>
      </xdr:blipFill>
      <xdr:spPr>
        <a:xfrm>
          <a:off x="1552575" y="1028700"/>
          <a:ext cx="13970" cy="1905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12700</xdr:rowOff>
    </xdr:to>
    <xdr:pic>
      <xdr:nvPicPr>
        <xdr:cNvPr id="9" name="Picture 2" descr="D00201E"/>
        <xdr:cNvPicPr>
          <a:picLocks noChangeAspect="1"/>
        </xdr:cNvPicPr>
      </xdr:nvPicPr>
      <xdr:blipFill>
        <a:blip r:embed="rId1"/>
        <a:stretch>
          <a:fillRect/>
        </a:stretch>
      </xdr:blipFill>
      <xdr:spPr>
        <a:xfrm>
          <a:off x="1552575" y="1028700"/>
          <a:ext cx="13970" cy="1270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12700</xdr:rowOff>
    </xdr:to>
    <xdr:pic>
      <xdr:nvPicPr>
        <xdr:cNvPr id="10" name="Picture 2" descr="D00201E"/>
        <xdr:cNvPicPr>
          <a:picLocks noChangeAspect="1"/>
        </xdr:cNvPicPr>
      </xdr:nvPicPr>
      <xdr:blipFill>
        <a:blip r:embed="rId1"/>
        <a:stretch>
          <a:fillRect/>
        </a:stretch>
      </xdr:blipFill>
      <xdr:spPr>
        <a:xfrm>
          <a:off x="1552575" y="1028700"/>
          <a:ext cx="13970" cy="1270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12700</xdr:rowOff>
    </xdr:to>
    <xdr:pic>
      <xdr:nvPicPr>
        <xdr:cNvPr id="11" name="Picture 2" descr="D00201E"/>
        <xdr:cNvPicPr>
          <a:picLocks noChangeAspect="1"/>
        </xdr:cNvPicPr>
      </xdr:nvPicPr>
      <xdr:blipFill>
        <a:blip r:embed="rId1"/>
        <a:stretch>
          <a:fillRect/>
        </a:stretch>
      </xdr:blipFill>
      <xdr:spPr>
        <a:xfrm>
          <a:off x="1552575" y="1028700"/>
          <a:ext cx="13970" cy="1270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12700</xdr:rowOff>
    </xdr:to>
    <xdr:pic>
      <xdr:nvPicPr>
        <xdr:cNvPr id="12" name="Picture 2" descr="D00201E"/>
        <xdr:cNvPicPr>
          <a:picLocks noChangeAspect="1"/>
        </xdr:cNvPicPr>
      </xdr:nvPicPr>
      <xdr:blipFill>
        <a:blip r:embed="rId1"/>
        <a:stretch>
          <a:fillRect/>
        </a:stretch>
      </xdr:blipFill>
      <xdr:spPr>
        <a:xfrm>
          <a:off x="1552575" y="1028700"/>
          <a:ext cx="13970" cy="1270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12700</xdr:rowOff>
    </xdr:to>
    <xdr:pic>
      <xdr:nvPicPr>
        <xdr:cNvPr id="13" name="Picture 2" descr="D00201E"/>
        <xdr:cNvPicPr>
          <a:picLocks noChangeAspect="1"/>
        </xdr:cNvPicPr>
      </xdr:nvPicPr>
      <xdr:blipFill>
        <a:blip r:embed="rId1"/>
        <a:stretch>
          <a:fillRect/>
        </a:stretch>
      </xdr:blipFill>
      <xdr:spPr>
        <a:xfrm>
          <a:off x="1552575" y="1028700"/>
          <a:ext cx="13970" cy="1270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12700</xdr:rowOff>
    </xdr:to>
    <xdr:pic>
      <xdr:nvPicPr>
        <xdr:cNvPr id="14" name="Picture 2" descr="D00201E"/>
        <xdr:cNvPicPr>
          <a:picLocks noChangeAspect="1"/>
        </xdr:cNvPicPr>
      </xdr:nvPicPr>
      <xdr:blipFill>
        <a:blip r:embed="rId1"/>
        <a:stretch>
          <a:fillRect/>
        </a:stretch>
      </xdr:blipFill>
      <xdr:spPr>
        <a:xfrm>
          <a:off x="1552575" y="1028700"/>
          <a:ext cx="13970" cy="1270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19050</xdr:rowOff>
    </xdr:to>
    <xdr:pic>
      <xdr:nvPicPr>
        <xdr:cNvPr id="15" name="Picture 2" descr="D00201E"/>
        <xdr:cNvPicPr>
          <a:picLocks noChangeAspect="1"/>
        </xdr:cNvPicPr>
      </xdr:nvPicPr>
      <xdr:blipFill>
        <a:blip r:embed="rId1"/>
        <a:stretch>
          <a:fillRect/>
        </a:stretch>
      </xdr:blipFill>
      <xdr:spPr>
        <a:xfrm>
          <a:off x="1552575" y="1028700"/>
          <a:ext cx="13970" cy="1905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12700</xdr:rowOff>
    </xdr:to>
    <xdr:pic>
      <xdr:nvPicPr>
        <xdr:cNvPr id="16" name="Picture 2" descr="D00201E"/>
        <xdr:cNvPicPr>
          <a:picLocks noChangeAspect="1"/>
        </xdr:cNvPicPr>
      </xdr:nvPicPr>
      <xdr:blipFill>
        <a:blip r:embed="rId1"/>
        <a:stretch>
          <a:fillRect/>
        </a:stretch>
      </xdr:blipFill>
      <xdr:spPr>
        <a:xfrm>
          <a:off x="1552575" y="1028700"/>
          <a:ext cx="13970" cy="1270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12700</xdr:rowOff>
    </xdr:to>
    <xdr:pic>
      <xdr:nvPicPr>
        <xdr:cNvPr id="17" name="Picture 2" descr="D00201E"/>
        <xdr:cNvPicPr>
          <a:picLocks noChangeAspect="1"/>
        </xdr:cNvPicPr>
      </xdr:nvPicPr>
      <xdr:blipFill>
        <a:blip r:embed="rId1"/>
        <a:stretch>
          <a:fillRect/>
        </a:stretch>
      </xdr:blipFill>
      <xdr:spPr>
        <a:xfrm>
          <a:off x="1552575" y="1028700"/>
          <a:ext cx="13970" cy="1270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12700</xdr:rowOff>
    </xdr:to>
    <xdr:pic>
      <xdr:nvPicPr>
        <xdr:cNvPr id="18" name="Picture 2" descr="D00201E"/>
        <xdr:cNvPicPr>
          <a:picLocks noChangeAspect="1"/>
        </xdr:cNvPicPr>
      </xdr:nvPicPr>
      <xdr:blipFill>
        <a:blip r:embed="rId1"/>
        <a:stretch>
          <a:fillRect/>
        </a:stretch>
      </xdr:blipFill>
      <xdr:spPr>
        <a:xfrm>
          <a:off x="1552575" y="1028700"/>
          <a:ext cx="13970" cy="1270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12700</xdr:rowOff>
    </xdr:to>
    <xdr:pic>
      <xdr:nvPicPr>
        <xdr:cNvPr id="19" name="Picture 2" descr="D00201E"/>
        <xdr:cNvPicPr>
          <a:picLocks noChangeAspect="1"/>
        </xdr:cNvPicPr>
      </xdr:nvPicPr>
      <xdr:blipFill>
        <a:blip r:embed="rId1"/>
        <a:stretch>
          <a:fillRect/>
        </a:stretch>
      </xdr:blipFill>
      <xdr:spPr>
        <a:xfrm>
          <a:off x="1552575" y="1028700"/>
          <a:ext cx="13970" cy="1270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12700</xdr:rowOff>
    </xdr:to>
    <xdr:pic>
      <xdr:nvPicPr>
        <xdr:cNvPr id="20" name="Picture 2" descr="D00201E"/>
        <xdr:cNvPicPr>
          <a:picLocks noChangeAspect="1"/>
        </xdr:cNvPicPr>
      </xdr:nvPicPr>
      <xdr:blipFill>
        <a:blip r:embed="rId1"/>
        <a:stretch>
          <a:fillRect/>
        </a:stretch>
      </xdr:blipFill>
      <xdr:spPr>
        <a:xfrm>
          <a:off x="1552575" y="1028700"/>
          <a:ext cx="13970" cy="1270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12700</xdr:rowOff>
    </xdr:to>
    <xdr:pic>
      <xdr:nvPicPr>
        <xdr:cNvPr id="21" name="Picture 2" descr="D00201E"/>
        <xdr:cNvPicPr>
          <a:picLocks noChangeAspect="1"/>
        </xdr:cNvPicPr>
      </xdr:nvPicPr>
      <xdr:blipFill>
        <a:blip r:embed="rId1"/>
        <a:stretch>
          <a:fillRect/>
        </a:stretch>
      </xdr:blipFill>
      <xdr:spPr>
        <a:xfrm>
          <a:off x="1552575" y="1028700"/>
          <a:ext cx="13970" cy="1270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19050</xdr:rowOff>
    </xdr:to>
    <xdr:pic>
      <xdr:nvPicPr>
        <xdr:cNvPr id="22" name="Picture 2" descr="D00201E"/>
        <xdr:cNvPicPr>
          <a:picLocks noChangeAspect="1"/>
        </xdr:cNvPicPr>
      </xdr:nvPicPr>
      <xdr:blipFill>
        <a:blip r:embed="rId1"/>
        <a:stretch>
          <a:fillRect/>
        </a:stretch>
      </xdr:blipFill>
      <xdr:spPr>
        <a:xfrm>
          <a:off x="1552575" y="1028700"/>
          <a:ext cx="13970" cy="1905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12700</xdr:rowOff>
    </xdr:to>
    <xdr:pic>
      <xdr:nvPicPr>
        <xdr:cNvPr id="23" name="Picture 2" descr="D00201E"/>
        <xdr:cNvPicPr>
          <a:picLocks noChangeAspect="1"/>
        </xdr:cNvPicPr>
      </xdr:nvPicPr>
      <xdr:blipFill>
        <a:blip r:embed="rId1"/>
        <a:stretch>
          <a:fillRect/>
        </a:stretch>
      </xdr:blipFill>
      <xdr:spPr>
        <a:xfrm>
          <a:off x="1552575" y="1028700"/>
          <a:ext cx="13970" cy="1270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12700</xdr:rowOff>
    </xdr:to>
    <xdr:pic>
      <xdr:nvPicPr>
        <xdr:cNvPr id="24" name="Picture 2" descr="D00201E"/>
        <xdr:cNvPicPr>
          <a:picLocks noChangeAspect="1"/>
        </xdr:cNvPicPr>
      </xdr:nvPicPr>
      <xdr:blipFill>
        <a:blip r:embed="rId1"/>
        <a:stretch>
          <a:fillRect/>
        </a:stretch>
      </xdr:blipFill>
      <xdr:spPr>
        <a:xfrm>
          <a:off x="1552575" y="1028700"/>
          <a:ext cx="13970" cy="1270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12700</xdr:rowOff>
    </xdr:to>
    <xdr:pic>
      <xdr:nvPicPr>
        <xdr:cNvPr id="25" name="Picture 2" descr="D00201E"/>
        <xdr:cNvPicPr>
          <a:picLocks noChangeAspect="1"/>
        </xdr:cNvPicPr>
      </xdr:nvPicPr>
      <xdr:blipFill>
        <a:blip r:embed="rId1"/>
        <a:stretch>
          <a:fillRect/>
        </a:stretch>
      </xdr:blipFill>
      <xdr:spPr>
        <a:xfrm>
          <a:off x="1552575" y="1028700"/>
          <a:ext cx="13970" cy="1270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12700</xdr:rowOff>
    </xdr:to>
    <xdr:pic>
      <xdr:nvPicPr>
        <xdr:cNvPr id="26" name="Picture 2" descr="D00201E"/>
        <xdr:cNvPicPr>
          <a:picLocks noChangeAspect="1"/>
        </xdr:cNvPicPr>
      </xdr:nvPicPr>
      <xdr:blipFill>
        <a:blip r:embed="rId1"/>
        <a:stretch>
          <a:fillRect/>
        </a:stretch>
      </xdr:blipFill>
      <xdr:spPr>
        <a:xfrm>
          <a:off x="1552575" y="1028700"/>
          <a:ext cx="13970" cy="1270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12700</xdr:rowOff>
    </xdr:to>
    <xdr:pic>
      <xdr:nvPicPr>
        <xdr:cNvPr id="27" name="Picture 2" descr="D00201E"/>
        <xdr:cNvPicPr>
          <a:picLocks noChangeAspect="1"/>
        </xdr:cNvPicPr>
      </xdr:nvPicPr>
      <xdr:blipFill>
        <a:blip r:embed="rId1"/>
        <a:stretch>
          <a:fillRect/>
        </a:stretch>
      </xdr:blipFill>
      <xdr:spPr>
        <a:xfrm>
          <a:off x="1552575" y="1028700"/>
          <a:ext cx="13970" cy="1270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12700</xdr:rowOff>
    </xdr:to>
    <xdr:pic>
      <xdr:nvPicPr>
        <xdr:cNvPr id="28" name="Picture 2" descr="D00201E"/>
        <xdr:cNvPicPr>
          <a:picLocks noChangeAspect="1"/>
        </xdr:cNvPicPr>
      </xdr:nvPicPr>
      <xdr:blipFill>
        <a:blip r:embed="rId1"/>
        <a:stretch>
          <a:fillRect/>
        </a:stretch>
      </xdr:blipFill>
      <xdr:spPr>
        <a:xfrm>
          <a:off x="1552575" y="1028700"/>
          <a:ext cx="13970" cy="1270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19050</xdr:rowOff>
    </xdr:to>
    <xdr:pic>
      <xdr:nvPicPr>
        <xdr:cNvPr id="29" name="Picture 2" descr="D00201E"/>
        <xdr:cNvPicPr>
          <a:picLocks noChangeAspect="1"/>
        </xdr:cNvPicPr>
      </xdr:nvPicPr>
      <xdr:blipFill>
        <a:blip r:embed="rId1"/>
        <a:stretch>
          <a:fillRect/>
        </a:stretch>
      </xdr:blipFill>
      <xdr:spPr>
        <a:xfrm>
          <a:off x="1552575" y="1028700"/>
          <a:ext cx="13970" cy="1905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12700</xdr:rowOff>
    </xdr:to>
    <xdr:pic>
      <xdr:nvPicPr>
        <xdr:cNvPr id="30" name="Picture 2" descr="D00201E"/>
        <xdr:cNvPicPr>
          <a:picLocks noChangeAspect="1"/>
        </xdr:cNvPicPr>
      </xdr:nvPicPr>
      <xdr:blipFill>
        <a:blip r:embed="rId1"/>
        <a:stretch>
          <a:fillRect/>
        </a:stretch>
      </xdr:blipFill>
      <xdr:spPr>
        <a:xfrm>
          <a:off x="1552575" y="1028700"/>
          <a:ext cx="13970" cy="1270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12700</xdr:rowOff>
    </xdr:to>
    <xdr:pic>
      <xdr:nvPicPr>
        <xdr:cNvPr id="31" name="Picture 2" descr="D00201E"/>
        <xdr:cNvPicPr>
          <a:picLocks noChangeAspect="1"/>
        </xdr:cNvPicPr>
      </xdr:nvPicPr>
      <xdr:blipFill>
        <a:blip r:embed="rId1"/>
        <a:stretch>
          <a:fillRect/>
        </a:stretch>
      </xdr:blipFill>
      <xdr:spPr>
        <a:xfrm>
          <a:off x="1552575" y="1028700"/>
          <a:ext cx="13970" cy="1270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12700</xdr:rowOff>
    </xdr:to>
    <xdr:pic>
      <xdr:nvPicPr>
        <xdr:cNvPr id="32" name="Picture 2" descr="D00201E"/>
        <xdr:cNvPicPr>
          <a:picLocks noChangeAspect="1"/>
        </xdr:cNvPicPr>
      </xdr:nvPicPr>
      <xdr:blipFill>
        <a:blip r:embed="rId1"/>
        <a:stretch>
          <a:fillRect/>
        </a:stretch>
      </xdr:blipFill>
      <xdr:spPr>
        <a:xfrm>
          <a:off x="1552575" y="1028700"/>
          <a:ext cx="13970" cy="1270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12700</xdr:rowOff>
    </xdr:to>
    <xdr:pic>
      <xdr:nvPicPr>
        <xdr:cNvPr id="33" name="Picture 2" descr="D00201E"/>
        <xdr:cNvPicPr>
          <a:picLocks noChangeAspect="1"/>
        </xdr:cNvPicPr>
      </xdr:nvPicPr>
      <xdr:blipFill>
        <a:blip r:embed="rId1"/>
        <a:stretch>
          <a:fillRect/>
        </a:stretch>
      </xdr:blipFill>
      <xdr:spPr>
        <a:xfrm>
          <a:off x="1552575" y="1028700"/>
          <a:ext cx="13970" cy="1270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12700</xdr:rowOff>
    </xdr:to>
    <xdr:pic>
      <xdr:nvPicPr>
        <xdr:cNvPr id="34" name="Picture 2" descr="D00201E"/>
        <xdr:cNvPicPr>
          <a:picLocks noChangeAspect="1"/>
        </xdr:cNvPicPr>
      </xdr:nvPicPr>
      <xdr:blipFill>
        <a:blip r:embed="rId1"/>
        <a:stretch>
          <a:fillRect/>
        </a:stretch>
      </xdr:blipFill>
      <xdr:spPr>
        <a:xfrm>
          <a:off x="1552575" y="1028700"/>
          <a:ext cx="13970" cy="1270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12700</xdr:rowOff>
    </xdr:to>
    <xdr:pic>
      <xdr:nvPicPr>
        <xdr:cNvPr id="35" name="Picture 2" descr="D00201E"/>
        <xdr:cNvPicPr>
          <a:picLocks noChangeAspect="1"/>
        </xdr:cNvPicPr>
      </xdr:nvPicPr>
      <xdr:blipFill>
        <a:blip r:embed="rId1"/>
        <a:stretch>
          <a:fillRect/>
        </a:stretch>
      </xdr:blipFill>
      <xdr:spPr>
        <a:xfrm>
          <a:off x="1552575" y="1028700"/>
          <a:ext cx="13970" cy="1270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19050</xdr:rowOff>
    </xdr:to>
    <xdr:pic>
      <xdr:nvPicPr>
        <xdr:cNvPr id="36" name="Picture 2" descr="D00201E"/>
        <xdr:cNvPicPr>
          <a:picLocks noChangeAspect="1"/>
        </xdr:cNvPicPr>
      </xdr:nvPicPr>
      <xdr:blipFill>
        <a:blip r:embed="rId1"/>
        <a:stretch>
          <a:fillRect/>
        </a:stretch>
      </xdr:blipFill>
      <xdr:spPr>
        <a:xfrm>
          <a:off x="1552575" y="1028700"/>
          <a:ext cx="13970" cy="1905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12700</xdr:rowOff>
    </xdr:to>
    <xdr:pic>
      <xdr:nvPicPr>
        <xdr:cNvPr id="37" name="Picture 2" descr="D00201E"/>
        <xdr:cNvPicPr>
          <a:picLocks noChangeAspect="1"/>
        </xdr:cNvPicPr>
      </xdr:nvPicPr>
      <xdr:blipFill>
        <a:blip r:embed="rId1"/>
        <a:stretch>
          <a:fillRect/>
        </a:stretch>
      </xdr:blipFill>
      <xdr:spPr>
        <a:xfrm>
          <a:off x="1552575" y="1028700"/>
          <a:ext cx="13970" cy="1270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12700</xdr:rowOff>
    </xdr:to>
    <xdr:pic>
      <xdr:nvPicPr>
        <xdr:cNvPr id="38" name="Picture 2" descr="D00201E"/>
        <xdr:cNvPicPr>
          <a:picLocks noChangeAspect="1"/>
        </xdr:cNvPicPr>
      </xdr:nvPicPr>
      <xdr:blipFill>
        <a:blip r:embed="rId1"/>
        <a:stretch>
          <a:fillRect/>
        </a:stretch>
      </xdr:blipFill>
      <xdr:spPr>
        <a:xfrm>
          <a:off x="1552575" y="1028700"/>
          <a:ext cx="13970" cy="1270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12700</xdr:rowOff>
    </xdr:to>
    <xdr:pic>
      <xdr:nvPicPr>
        <xdr:cNvPr id="39" name="Picture 2" descr="D00201E"/>
        <xdr:cNvPicPr>
          <a:picLocks noChangeAspect="1"/>
        </xdr:cNvPicPr>
      </xdr:nvPicPr>
      <xdr:blipFill>
        <a:blip r:embed="rId1"/>
        <a:stretch>
          <a:fillRect/>
        </a:stretch>
      </xdr:blipFill>
      <xdr:spPr>
        <a:xfrm>
          <a:off x="1552575" y="1028700"/>
          <a:ext cx="13970" cy="1270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12700</xdr:rowOff>
    </xdr:to>
    <xdr:pic>
      <xdr:nvPicPr>
        <xdr:cNvPr id="40" name="Picture 2" descr="D00201E"/>
        <xdr:cNvPicPr>
          <a:picLocks noChangeAspect="1"/>
        </xdr:cNvPicPr>
      </xdr:nvPicPr>
      <xdr:blipFill>
        <a:blip r:embed="rId1"/>
        <a:stretch>
          <a:fillRect/>
        </a:stretch>
      </xdr:blipFill>
      <xdr:spPr>
        <a:xfrm>
          <a:off x="1552575" y="1028700"/>
          <a:ext cx="13970" cy="1270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12700</xdr:rowOff>
    </xdr:to>
    <xdr:pic>
      <xdr:nvPicPr>
        <xdr:cNvPr id="41" name="Picture 2" descr="D00201E"/>
        <xdr:cNvPicPr>
          <a:picLocks noChangeAspect="1"/>
        </xdr:cNvPicPr>
      </xdr:nvPicPr>
      <xdr:blipFill>
        <a:blip r:embed="rId1"/>
        <a:stretch>
          <a:fillRect/>
        </a:stretch>
      </xdr:blipFill>
      <xdr:spPr>
        <a:xfrm>
          <a:off x="1552575" y="1028700"/>
          <a:ext cx="13970" cy="1270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12700</xdr:rowOff>
    </xdr:to>
    <xdr:pic>
      <xdr:nvPicPr>
        <xdr:cNvPr id="42" name="Picture 2" descr="D00201E"/>
        <xdr:cNvPicPr>
          <a:picLocks noChangeAspect="1"/>
        </xdr:cNvPicPr>
      </xdr:nvPicPr>
      <xdr:blipFill>
        <a:blip r:embed="rId1"/>
        <a:stretch>
          <a:fillRect/>
        </a:stretch>
      </xdr:blipFill>
      <xdr:spPr>
        <a:xfrm>
          <a:off x="1552575" y="1028700"/>
          <a:ext cx="13970" cy="1270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19050</xdr:rowOff>
    </xdr:to>
    <xdr:pic>
      <xdr:nvPicPr>
        <xdr:cNvPr id="43" name="Picture 2" descr="D00201E"/>
        <xdr:cNvPicPr>
          <a:picLocks noChangeAspect="1"/>
        </xdr:cNvPicPr>
      </xdr:nvPicPr>
      <xdr:blipFill>
        <a:blip r:embed="rId1"/>
        <a:stretch>
          <a:fillRect/>
        </a:stretch>
      </xdr:blipFill>
      <xdr:spPr>
        <a:xfrm>
          <a:off x="1552575" y="1028700"/>
          <a:ext cx="13970" cy="1905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12700</xdr:rowOff>
    </xdr:to>
    <xdr:pic>
      <xdr:nvPicPr>
        <xdr:cNvPr id="44" name="Picture 2" descr="D00201E"/>
        <xdr:cNvPicPr>
          <a:picLocks noChangeAspect="1"/>
        </xdr:cNvPicPr>
      </xdr:nvPicPr>
      <xdr:blipFill>
        <a:blip r:embed="rId1"/>
        <a:stretch>
          <a:fillRect/>
        </a:stretch>
      </xdr:blipFill>
      <xdr:spPr>
        <a:xfrm>
          <a:off x="1552575" y="1028700"/>
          <a:ext cx="13970" cy="1270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12700</xdr:rowOff>
    </xdr:to>
    <xdr:pic>
      <xdr:nvPicPr>
        <xdr:cNvPr id="45" name="Picture 2" descr="D00201E"/>
        <xdr:cNvPicPr>
          <a:picLocks noChangeAspect="1"/>
        </xdr:cNvPicPr>
      </xdr:nvPicPr>
      <xdr:blipFill>
        <a:blip r:embed="rId1"/>
        <a:stretch>
          <a:fillRect/>
        </a:stretch>
      </xdr:blipFill>
      <xdr:spPr>
        <a:xfrm>
          <a:off x="1552575" y="1028700"/>
          <a:ext cx="13970" cy="1270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12700</xdr:rowOff>
    </xdr:to>
    <xdr:pic>
      <xdr:nvPicPr>
        <xdr:cNvPr id="46" name="Picture 2" descr="D00201E"/>
        <xdr:cNvPicPr>
          <a:picLocks noChangeAspect="1"/>
        </xdr:cNvPicPr>
      </xdr:nvPicPr>
      <xdr:blipFill>
        <a:blip r:embed="rId1"/>
        <a:stretch>
          <a:fillRect/>
        </a:stretch>
      </xdr:blipFill>
      <xdr:spPr>
        <a:xfrm>
          <a:off x="1552575" y="1028700"/>
          <a:ext cx="13970" cy="1270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12700</xdr:rowOff>
    </xdr:to>
    <xdr:pic>
      <xdr:nvPicPr>
        <xdr:cNvPr id="47" name="Picture 2" descr="D00201E"/>
        <xdr:cNvPicPr>
          <a:picLocks noChangeAspect="1"/>
        </xdr:cNvPicPr>
      </xdr:nvPicPr>
      <xdr:blipFill>
        <a:blip r:embed="rId1"/>
        <a:stretch>
          <a:fillRect/>
        </a:stretch>
      </xdr:blipFill>
      <xdr:spPr>
        <a:xfrm>
          <a:off x="1552575" y="1028700"/>
          <a:ext cx="13970" cy="1270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12700</xdr:rowOff>
    </xdr:to>
    <xdr:pic>
      <xdr:nvPicPr>
        <xdr:cNvPr id="48" name="Picture 2" descr="D00201E"/>
        <xdr:cNvPicPr>
          <a:picLocks noChangeAspect="1"/>
        </xdr:cNvPicPr>
      </xdr:nvPicPr>
      <xdr:blipFill>
        <a:blip r:embed="rId1"/>
        <a:stretch>
          <a:fillRect/>
        </a:stretch>
      </xdr:blipFill>
      <xdr:spPr>
        <a:xfrm>
          <a:off x="1552575" y="1028700"/>
          <a:ext cx="13970" cy="1270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12700</xdr:rowOff>
    </xdr:to>
    <xdr:pic>
      <xdr:nvPicPr>
        <xdr:cNvPr id="49" name="Picture 2" descr="D00201E"/>
        <xdr:cNvPicPr>
          <a:picLocks noChangeAspect="1"/>
        </xdr:cNvPicPr>
      </xdr:nvPicPr>
      <xdr:blipFill>
        <a:blip r:embed="rId1"/>
        <a:stretch>
          <a:fillRect/>
        </a:stretch>
      </xdr:blipFill>
      <xdr:spPr>
        <a:xfrm>
          <a:off x="1552575" y="1028700"/>
          <a:ext cx="13970" cy="1270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19050</xdr:rowOff>
    </xdr:to>
    <xdr:pic>
      <xdr:nvPicPr>
        <xdr:cNvPr id="50" name="Picture 2" descr="D00201E"/>
        <xdr:cNvPicPr>
          <a:picLocks noChangeAspect="1"/>
        </xdr:cNvPicPr>
      </xdr:nvPicPr>
      <xdr:blipFill>
        <a:blip r:embed="rId1"/>
        <a:stretch>
          <a:fillRect/>
        </a:stretch>
      </xdr:blipFill>
      <xdr:spPr>
        <a:xfrm>
          <a:off x="1552575" y="1028700"/>
          <a:ext cx="13970" cy="1905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12700</xdr:rowOff>
    </xdr:to>
    <xdr:pic>
      <xdr:nvPicPr>
        <xdr:cNvPr id="51" name="Picture 2" descr="D00201E"/>
        <xdr:cNvPicPr>
          <a:picLocks noChangeAspect="1"/>
        </xdr:cNvPicPr>
      </xdr:nvPicPr>
      <xdr:blipFill>
        <a:blip r:embed="rId1"/>
        <a:stretch>
          <a:fillRect/>
        </a:stretch>
      </xdr:blipFill>
      <xdr:spPr>
        <a:xfrm>
          <a:off x="1552575" y="1028700"/>
          <a:ext cx="13970" cy="1270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12700</xdr:rowOff>
    </xdr:to>
    <xdr:pic>
      <xdr:nvPicPr>
        <xdr:cNvPr id="52" name="Picture 2" descr="D00201E"/>
        <xdr:cNvPicPr>
          <a:picLocks noChangeAspect="1"/>
        </xdr:cNvPicPr>
      </xdr:nvPicPr>
      <xdr:blipFill>
        <a:blip r:embed="rId1"/>
        <a:stretch>
          <a:fillRect/>
        </a:stretch>
      </xdr:blipFill>
      <xdr:spPr>
        <a:xfrm>
          <a:off x="1552575" y="1028700"/>
          <a:ext cx="13970" cy="1270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12700</xdr:rowOff>
    </xdr:to>
    <xdr:pic>
      <xdr:nvPicPr>
        <xdr:cNvPr id="53" name="Picture 2" descr="D00201E"/>
        <xdr:cNvPicPr>
          <a:picLocks noChangeAspect="1"/>
        </xdr:cNvPicPr>
      </xdr:nvPicPr>
      <xdr:blipFill>
        <a:blip r:embed="rId1"/>
        <a:stretch>
          <a:fillRect/>
        </a:stretch>
      </xdr:blipFill>
      <xdr:spPr>
        <a:xfrm>
          <a:off x="1552575" y="1028700"/>
          <a:ext cx="13970" cy="1270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12700</xdr:rowOff>
    </xdr:to>
    <xdr:pic>
      <xdr:nvPicPr>
        <xdr:cNvPr id="54" name="Picture 2" descr="D00201E"/>
        <xdr:cNvPicPr>
          <a:picLocks noChangeAspect="1"/>
        </xdr:cNvPicPr>
      </xdr:nvPicPr>
      <xdr:blipFill>
        <a:blip r:embed="rId1"/>
        <a:stretch>
          <a:fillRect/>
        </a:stretch>
      </xdr:blipFill>
      <xdr:spPr>
        <a:xfrm>
          <a:off x="1552575" y="1028700"/>
          <a:ext cx="13970" cy="1270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12700</xdr:rowOff>
    </xdr:to>
    <xdr:pic>
      <xdr:nvPicPr>
        <xdr:cNvPr id="55" name="Picture 2" descr="D00201E"/>
        <xdr:cNvPicPr>
          <a:picLocks noChangeAspect="1"/>
        </xdr:cNvPicPr>
      </xdr:nvPicPr>
      <xdr:blipFill>
        <a:blip r:embed="rId1"/>
        <a:stretch>
          <a:fillRect/>
        </a:stretch>
      </xdr:blipFill>
      <xdr:spPr>
        <a:xfrm>
          <a:off x="1552575" y="1028700"/>
          <a:ext cx="13970" cy="1270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12700</xdr:rowOff>
    </xdr:to>
    <xdr:pic>
      <xdr:nvPicPr>
        <xdr:cNvPr id="56" name="Picture 2" descr="D00201E"/>
        <xdr:cNvPicPr>
          <a:picLocks noChangeAspect="1"/>
        </xdr:cNvPicPr>
      </xdr:nvPicPr>
      <xdr:blipFill>
        <a:blip r:embed="rId1"/>
        <a:stretch>
          <a:fillRect/>
        </a:stretch>
      </xdr:blipFill>
      <xdr:spPr>
        <a:xfrm>
          <a:off x="1552575" y="1028700"/>
          <a:ext cx="13970" cy="1270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19050</xdr:rowOff>
    </xdr:to>
    <xdr:pic>
      <xdr:nvPicPr>
        <xdr:cNvPr id="57" name="Picture 2" descr="D00201E"/>
        <xdr:cNvPicPr>
          <a:picLocks noChangeAspect="1"/>
        </xdr:cNvPicPr>
      </xdr:nvPicPr>
      <xdr:blipFill>
        <a:blip r:embed="rId1"/>
        <a:stretch>
          <a:fillRect/>
        </a:stretch>
      </xdr:blipFill>
      <xdr:spPr>
        <a:xfrm>
          <a:off x="1552575" y="1028700"/>
          <a:ext cx="13970" cy="1905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12700</xdr:rowOff>
    </xdr:to>
    <xdr:pic>
      <xdr:nvPicPr>
        <xdr:cNvPr id="58" name="Picture 2" descr="D00201E"/>
        <xdr:cNvPicPr>
          <a:picLocks noChangeAspect="1"/>
        </xdr:cNvPicPr>
      </xdr:nvPicPr>
      <xdr:blipFill>
        <a:blip r:embed="rId1"/>
        <a:stretch>
          <a:fillRect/>
        </a:stretch>
      </xdr:blipFill>
      <xdr:spPr>
        <a:xfrm>
          <a:off x="1552575" y="1028700"/>
          <a:ext cx="13970" cy="1270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12700</xdr:rowOff>
    </xdr:to>
    <xdr:pic>
      <xdr:nvPicPr>
        <xdr:cNvPr id="59" name="Picture 2" descr="D00201E"/>
        <xdr:cNvPicPr>
          <a:picLocks noChangeAspect="1"/>
        </xdr:cNvPicPr>
      </xdr:nvPicPr>
      <xdr:blipFill>
        <a:blip r:embed="rId1"/>
        <a:stretch>
          <a:fillRect/>
        </a:stretch>
      </xdr:blipFill>
      <xdr:spPr>
        <a:xfrm>
          <a:off x="1552575" y="1028700"/>
          <a:ext cx="13970" cy="1270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12700</xdr:rowOff>
    </xdr:to>
    <xdr:pic>
      <xdr:nvPicPr>
        <xdr:cNvPr id="60" name="Picture 2" descr="D00201E"/>
        <xdr:cNvPicPr>
          <a:picLocks noChangeAspect="1"/>
        </xdr:cNvPicPr>
      </xdr:nvPicPr>
      <xdr:blipFill>
        <a:blip r:embed="rId1"/>
        <a:stretch>
          <a:fillRect/>
        </a:stretch>
      </xdr:blipFill>
      <xdr:spPr>
        <a:xfrm>
          <a:off x="1552575" y="1028700"/>
          <a:ext cx="13970" cy="1270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12700</xdr:rowOff>
    </xdr:to>
    <xdr:pic>
      <xdr:nvPicPr>
        <xdr:cNvPr id="61" name="Picture 2" descr="D00201E"/>
        <xdr:cNvPicPr>
          <a:picLocks noChangeAspect="1"/>
        </xdr:cNvPicPr>
      </xdr:nvPicPr>
      <xdr:blipFill>
        <a:blip r:embed="rId1"/>
        <a:stretch>
          <a:fillRect/>
        </a:stretch>
      </xdr:blipFill>
      <xdr:spPr>
        <a:xfrm>
          <a:off x="1552575" y="1028700"/>
          <a:ext cx="13970" cy="1270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12700</xdr:rowOff>
    </xdr:to>
    <xdr:pic>
      <xdr:nvPicPr>
        <xdr:cNvPr id="62" name="Picture 2" descr="D00201E"/>
        <xdr:cNvPicPr>
          <a:picLocks noChangeAspect="1"/>
        </xdr:cNvPicPr>
      </xdr:nvPicPr>
      <xdr:blipFill>
        <a:blip r:embed="rId1"/>
        <a:stretch>
          <a:fillRect/>
        </a:stretch>
      </xdr:blipFill>
      <xdr:spPr>
        <a:xfrm>
          <a:off x="1552575" y="1028700"/>
          <a:ext cx="13970" cy="1270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12700</xdr:rowOff>
    </xdr:to>
    <xdr:pic>
      <xdr:nvPicPr>
        <xdr:cNvPr id="63" name="Picture 2" descr="D00201E"/>
        <xdr:cNvPicPr>
          <a:picLocks noChangeAspect="1"/>
        </xdr:cNvPicPr>
      </xdr:nvPicPr>
      <xdr:blipFill>
        <a:blip r:embed="rId1"/>
        <a:stretch>
          <a:fillRect/>
        </a:stretch>
      </xdr:blipFill>
      <xdr:spPr>
        <a:xfrm>
          <a:off x="1552575" y="1028700"/>
          <a:ext cx="13970" cy="1270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19050</xdr:rowOff>
    </xdr:to>
    <xdr:pic>
      <xdr:nvPicPr>
        <xdr:cNvPr id="64" name="Picture 2" descr="D00201E"/>
        <xdr:cNvPicPr>
          <a:picLocks noChangeAspect="1"/>
        </xdr:cNvPicPr>
      </xdr:nvPicPr>
      <xdr:blipFill>
        <a:blip r:embed="rId1"/>
        <a:stretch>
          <a:fillRect/>
        </a:stretch>
      </xdr:blipFill>
      <xdr:spPr>
        <a:xfrm>
          <a:off x="1552575" y="1028700"/>
          <a:ext cx="13970" cy="1905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12700</xdr:rowOff>
    </xdr:to>
    <xdr:pic>
      <xdr:nvPicPr>
        <xdr:cNvPr id="65" name="Picture 2" descr="D00201E"/>
        <xdr:cNvPicPr>
          <a:picLocks noChangeAspect="1"/>
        </xdr:cNvPicPr>
      </xdr:nvPicPr>
      <xdr:blipFill>
        <a:blip r:embed="rId1"/>
        <a:stretch>
          <a:fillRect/>
        </a:stretch>
      </xdr:blipFill>
      <xdr:spPr>
        <a:xfrm>
          <a:off x="1552575" y="1028700"/>
          <a:ext cx="13970" cy="1270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12700</xdr:rowOff>
    </xdr:to>
    <xdr:pic>
      <xdr:nvPicPr>
        <xdr:cNvPr id="66" name="Picture 2" descr="D00201E"/>
        <xdr:cNvPicPr>
          <a:picLocks noChangeAspect="1"/>
        </xdr:cNvPicPr>
      </xdr:nvPicPr>
      <xdr:blipFill>
        <a:blip r:embed="rId1"/>
        <a:stretch>
          <a:fillRect/>
        </a:stretch>
      </xdr:blipFill>
      <xdr:spPr>
        <a:xfrm>
          <a:off x="1552575" y="1028700"/>
          <a:ext cx="13970" cy="1270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12700</xdr:rowOff>
    </xdr:to>
    <xdr:pic>
      <xdr:nvPicPr>
        <xdr:cNvPr id="67" name="Picture 2" descr="D00201E"/>
        <xdr:cNvPicPr>
          <a:picLocks noChangeAspect="1"/>
        </xdr:cNvPicPr>
      </xdr:nvPicPr>
      <xdr:blipFill>
        <a:blip r:embed="rId1"/>
        <a:stretch>
          <a:fillRect/>
        </a:stretch>
      </xdr:blipFill>
      <xdr:spPr>
        <a:xfrm>
          <a:off x="1552575" y="1028700"/>
          <a:ext cx="13970" cy="1270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12700</xdr:rowOff>
    </xdr:to>
    <xdr:pic>
      <xdr:nvPicPr>
        <xdr:cNvPr id="68" name="Picture 2" descr="D00201E"/>
        <xdr:cNvPicPr>
          <a:picLocks noChangeAspect="1"/>
        </xdr:cNvPicPr>
      </xdr:nvPicPr>
      <xdr:blipFill>
        <a:blip r:embed="rId1"/>
        <a:stretch>
          <a:fillRect/>
        </a:stretch>
      </xdr:blipFill>
      <xdr:spPr>
        <a:xfrm>
          <a:off x="1552575" y="1028700"/>
          <a:ext cx="13970" cy="1270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12700</xdr:rowOff>
    </xdr:to>
    <xdr:pic>
      <xdr:nvPicPr>
        <xdr:cNvPr id="69" name="Picture 2" descr="D00201E"/>
        <xdr:cNvPicPr>
          <a:picLocks noChangeAspect="1"/>
        </xdr:cNvPicPr>
      </xdr:nvPicPr>
      <xdr:blipFill>
        <a:blip r:embed="rId1"/>
        <a:stretch>
          <a:fillRect/>
        </a:stretch>
      </xdr:blipFill>
      <xdr:spPr>
        <a:xfrm>
          <a:off x="1552575" y="1028700"/>
          <a:ext cx="13970" cy="1270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12700</xdr:rowOff>
    </xdr:to>
    <xdr:pic>
      <xdr:nvPicPr>
        <xdr:cNvPr id="70" name="Picture 2" descr="D00201E"/>
        <xdr:cNvPicPr>
          <a:picLocks noChangeAspect="1"/>
        </xdr:cNvPicPr>
      </xdr:nvPicPr>
      <xdr:blipFill>
        <a:blip r:embed="rId1"/>
        <a:stretch>
          <a:fillRect/>
        </a:stretch>
      </xdr:blipFill>
      <xdr:spPr>
        <a:xfrm>
          <a:off x="1552575" y="1028700"/>
          <a:ext cx="13970" cy="12700"/>
        </a:xfrm>
        <a:prstGeom prst="rect">
          <a:avLst/>
        </a:prstGeom>
        <a:noFill/>
        <a:ln w="9525">
          <a:noFill/>
        </a:ln>
      </xdr:spPr>
    </xdr:pic>
    <xdr:clientData/>
  </xdr:twoCellAnchor>
  <xdr:twoCellAnchor editAs="oneCell">
    <xdr:from>
      <xdr:col>2</xdr:col>
      <xdr:colOff>0</xdr:colOff>
      <xdr:row>2</xdr:row>
      <xdr:rowOff>0</xdr:rowOff>
    </xdr:from>
    <xdr:to>
      <xdr:col>2</xdr:col>
      <xdr:colOff>13970</xdr:colOff>
      <xdr:row>2</xdr:row>
      <xdr:rowOff>19050</xdr:rowOff>
    </xdr:to>
    <xdr:pic>
      <xdr:nvPicPr>
        <xdr:cNvPr id="71" name="Picture 2" descr="D00201E"/>
        <xdr:cNvPicPr>
          <a:picLocks noChangeAspect="1"/>
        </xdr:cNvPicPr>
      </xdr:nvPicPr>
      <xdr:blipFill>
        <a:blip r:embed="rId1"/>
        <a:stretch>
          <a:fillRect/>
        </a:stretch>
      </xdr:blipFill>
      <xdr:spPr>
        <a:xfrm>
          <a:off x="1552575" y="1028700"/>
          <a:ext cx="13970" cy="19050"/>
        </a:xfrm>
        <a:prstGeom prst="rect">
          <a:avLst/>
        </a:prstGeom>
        <a:noFill/>
        <a:ln w="9525">
          <a:noFill/>
        </a:ln>
      </xdr:spPr>
    </xdr:pic>
    <xdr:clientData/>
  </xdr:twoCellAnchor>
  <xdr:twoCellAnchor editAs="oneCell">
    <xdr:from>
      <xdr:col>3</xdr:col>
      <xdr:colOff>80010</xdr:colOff>
      <xdr:row>14</xdr:row>
      <xdr:rowOff>228600</xdr:rowOff>
    </xdr:from>
    <xdr:to>
      <xdr:col>3</xdr:col>
      <xdr:colOff>1721485</xdr:colOff>
      <xdr:row>14</xdr:row>
      <xdr:rowOff>1429385</xdr:rowOff>
    </xdr:to>
    <xdr:pic>
      <xdr:nvPicPr>
        <xdr:cNvPr id="73" name="图片 58" descr="总导视牌.jpg"/>
        <xdr:cNvPicPr>
          <a:picLocks noChangeAspect="1"/>
        </xdr:cNvPicPr>
      </xdr:nvPicPr>
      <xdr:blipFill>
        <a:blip r:embed="rId2"/>
        <a:stretch>
          <a:fillRect/>
        </a:stretch>
      </xdr:blipFill>
      <xdr:spPr>
        <a:xfrm>
          <a:off x="7639685" y="9194800"/>
          <a:ext cx="1641475" cy="1200785"/>
        </a:xfrm>
        <a:prstGeom prst="rect">
          <a:avLst/>
        </a:prstGeom>
        <a:noFill/>
        <a:ln w="9525">
          <a:noFill/>
        </a:ln>
      </xdr:spPr>
    </xdr:pic>
    <xdr:clientData/>
  </xdr:twoCellAnchor>
  <xdr:twoCellAnchor editAs="oneCell">
    <xdr:from>
      <xdr:col>3</xdr:col>
      <xdr:colOff>151130</xdr:colOff>
      <xdr:row>15</xdr:row>
      <xdr:rowOff>285115</xdr:rowOff>
    </xdr:from>
    <xdr:to>
      <xdr:col>3</xdr:col>
      <xdr:colOff>1847215</xdr:colOff>
      <xdr:row>15</xdr:row>
      <xdr:rowOff>1352550</xdr:rowOff>
    </xdr:to>
    <xdr:pic>
      <xdr:nvPicPr>
        <xdr:cNvPr id="74" name="图片 56" descr="分流导视牌.jpg"/>
        <xdr:cNvPicPr>
          <a:picLocks noChangeAspect="1"/>
        </xdr:cNvPicPr>
      </xdr:nvPicPr>
      <xdr:blipFill>
        <a:blip r:embed="rId3"/>
        <a:stretch>
          <a:fillRect/>
        </a:stretch>
      </xdr:blipFill>
      <xdr:spPr>
        <a:xfrm>
          <a:off x="7710805" y="10927715"/>
          <a:ext cx="1696085" cy="1067435"/>
        </a:xfrm>
        <a:prstGeom prst="rect">
          <a:avLst/>
        </a:prstGeom>
        <a:noFill/>
        <a:ln w="9525">
          <a:noFill/>
        </a:ln>
      </xdr:spPr>
    </xdr:pic>
    <xdr:clientData/>
  </xdr:twoCellAnchor>
  <xdr:twoCellAnchor editAs="oneCell">
    <xdr:from>
      <xdr:col>3</xdr:col>
      <xdr:colOff>75565</xdr:colOff>
      <xdr:row>16</xdr:row>
      <xdr:rowOff>199390</xdr:rowOff>
    </xdr:from>
    <xdr:to>
      <xdr:col>3</xdr:col>
      <xdr:colOff>1798320</xdr:colOff>
      <xdr:row>16</xdr:row>
      <xdr:rowOff>1938655</xdr:rowOff>
    </xdr:to>
    <xdr:pic>
      <xdr:nvPicPr>
        <xdr:cNvPr id="75" name="图片 57" descr="牲畜.jpg"/>
        <xdr:cNvPicPr>
          <a:picLocks noChangeAspect="1"/>
        </xdr:cNvPicPr>
      </xdr:nvPicPr>
      <xdr:blipFill>
        <a:blip r:embed="rId4"/>
        <a:stretch>
          <a:fillRect/>
        </a:stretch>
      </xdr:blipFill>
      <xdr:spPr>
        <a:xfrm>
          <a:off x="7635240" y="12442190"/>
          <a:ext cx="1722755" cy="1739265"/>
        </a:xfrm>
        <a:prstGeom prst="rect">
          <a:avLst/>
        </a:prstGeom>
        <a:noFill/>
        <a:ln w="9525">
          <a:noFill/>
        </a:ln>
      </xdr:spPr>
    </xdr:pic>
    <xdr:clientData/>
  </xdr:twoCellAnchor>
  <xdr:twoCellAnchor editAs="oneCell">
    <xdr:from>
      <xdr:col>3</xdr:col>
      <xdr:colOff>16510</xdr:colOff>
      <xdr:row>22</xdr:row>
      <xdr:rowOff>17780</xdr:rowOff>
    </xdr:from>
    <xdr:to>
      <xdr:col>4</xdr:col>
      <xdr:colOff>0</xdr:colOff>
      <xdr:row>24</xdr:row>
      <xdr:rowOff>59055</xdr:rowOff>
    </xdr:to>
    <xdr:pic>
      <xdr:nvPicPr>
        <xdr:cNvPr id="76" name="图片 62" descr="开水间.JPG"/>
        <xdr:cNvPicPr>
          <a:picLocks noChangeAspect="1"/>
        </xdr:cNvPicPr>
      </xdr:nvPicPr>
      <xdr:blipFill>
        <a:blip r:embed="rId5"/>
        <a:stretch>
          <a:fillRect/>
        </a:stretch>
      </xdr:blipFill>
      <xdr:spPr>
        <a:xfrm>
          <a:off x="7576185" y="19448780"/>
          <a:ext cx="1894840" cy="1209675"/>
        </a:xfrm>
        <a:prstGeom prst="rect">
          <a:avLst/>
        </a:prstGeom>
        <a:noFill/>
        <a:ln w="9525">
          <a:noFill/>
        </a:ln>
      </xdr:spPr>
    </xdr:pic>
    <xdr:clientData/>
  </xdr:twoCellAnchor>
  <xdr:twoCellAnchor editAs="oneCell">
    <xdr:from>
      <xdr:col>3</xdr:col>
      <xdr:colOff>10795</xdr:colOff>
      <xdr:row>29</xdr:row>
      <xdr:rowOff>2540</xdr:rowOff>
    </xdr:from>
    <xdr:to>
      <xdr:col>4</xdr:col>
      <xdr:colOff>0</xdr:colOff>
      <xdr:row>29</xdr:row>
      <xdr:rowOff>708025</xdr:rowOff>
    </xdr:to>
    <xdr:pic>
      <xdr:nvPicPr>
        <xdr:cNvPr id="77" name="图片 70" descr="公共厕所.png"/>
        <xdr:cNvPicPr>
          <a:picLocks noChangeAspect="1"/>
        </xdr:cNvPicPr>
      </xdr:nvPicPr>
      <xdr:blipFill>
        <a:blip r:embed="rId6"/>
        <a:stretch>
          <a:fillRect/>
        </a:stretch>
      </xdr:blipFill>
      <xdr:spPr>
        <a:xfrm>
          <a:off x="7570470" y="24348440"/>
          <a:ext cx="1900555" cy="705485"/>
        </a:xfrm>
        <a:prstGeom prst="rect">
          <a:avLst/>
        </a:prstGeom>
        <a:noFill/>
        <a:ln w="9525">
          <a:noFill/>
        </a:ln>
      </xdr:spPr>
    </xdr:pic>
    <xdr:clientData/>
  </xdr:twoCellAnchor>
  <xdr:twoCellAnchor editAs="oneCell">
    <xdr:from>
      <xdr:col>3</xdr:col>
      <xdr:colOff>20320</xdr:colOff>
      <xdr:row>33</xdr:row>
      <xdr:rowOff>3175</xdr:rowOff>
    </xdr:from>
    <xdr:to>
      <xdr:col>4</xdr:col>
      <xdr:colOff>0</xdr:colOff>
      <xdr:row>33</xdr:row>
      <xdr:rowOff>706120</xdr:rowOff>
    </xdr:to>
    <xdr:pic>
      <xdr:nvPicPr>
        <xdr:cNvPr id="78" name="图片 67" descr="IMG_6818(20220126-120804).JPG"/>
        <xdr:cNvPicPr>
          <a:picLocks noChangeAspect="1"/>
        </xdr:cNvPicPr>
      </xdr:nvPicPr>
      <xdr:blipFill>
        <a:blip r:embed="rId7"/>
        <a:stretch>
          <a:fillRect/>
        </a:stretch>
      </xdr:blipFill>
      <xdr:spPr>
        <a:xfrm>
          <a:off x="7579995" y="27270075"/>
          <a:ext cx="1891030" cy="702945"/>
        </a:xfrm>
        <a:prstGeom prst="rect">
          <a:avLst/>
        </a:prstGeom>
        <a:noFill/>
        <a:ln w="9525">
          <a:noFill/>
        </a:ln>
      </xdr:spPr>
    </xdr:pic>
    <xdr:clientData/>
  </xdr:twoCellAnchor>
  <xdr:twoCellAnchor editAs="oneCell">
    <xdr:from>
      <xdr:col>3</xdr:col>
      <xdr:colOff>184785</xdr:colOff>
      <xdr:row>12</xdr:row>
      <xdr:rowOff>196850</xdr:rowOff>
    </xdr:from>
    <xdr:to>
      <xdr:col>3</xdr:col>
      <xdr:colOff>1739900</xdr:colOff>
      <xdr:row>12</xdr:row>
      <xdr:rowOff>681990</xdr:rowOff>
    </xdr:to>
    <xdr:pic>
      <xdr:nvPicPr>
        <xdr:cNvPr id="79" name="图片 56" descr="柏溪.jpg"/>
        <xdr:cNvPicPr>
          <a:picLocks noChangeAspect="1"/>
        </xdr:cNvPicPr>
      </xdr:nvPicPr>
      <xdr:blipFill>
        <a:blip r:embed="rId8"/>
        <a:stretch>
          <a:fillRect/>
        </a:stretch>
      </xdr:blipFill>
      <xdr:spPr>
        <a:xfrm>
          <a:off x="7744460" y="7639050"/>
          <a:ext cx="1555115" cy="485140"/>
        </a:xfrm>
        <a:prstGeom prst="rect">
          <a:avLst/>
        </a:prstGeom>
        <a:noFill/>
        <a:ln w="9525">
          <a:noFill/>
        </a:ln>
      </xdr:spPr>
    </xdr:pic>
    <xdr:clientData/>
  </xdr:twoCellAnchor>
  <xdr:twoCellAnchor editAs="oneCell">
    <xdr:from>
      <xdr:col>3</xdr:col>
      <xdr:colOff>184785</xdr:colOff>
      <xdr:row>11</xdr:row>
      <xdr:rowOff>196850</xdr:rowOff>
    </xdr:from>
    <xdr:to>
      <xdr:col>3</xdr:col>
      <xdr:colOff>1739900</xdr:colOff>
      <xdr:row>11</xdr:row>
      <xdr:rowOff>681990</xdr:rowOff>
    </xdr:to>
    <xdr:pic>
      <xdr:nvPicPr>
        <xdr:cNvPr id="81" name="图片 56" descr="柏溪.jpg"/>
        <xdr:cNvPicPr>
          <a:picLocks noChangeAspect="1"/>
        </xdr:cNvPicPr>
      </xdr:nvPicPr>
      <xdr:blipFill>
        <a:blip r:embed="rId8"/>
        <a:stretch>
          <a:fillRect/>
        </a:stretch>
      </xdr:blipFill>
      <xdr:spPr>
        <a:xfrm>
          <a:off x="7744460" y="6076950"/>
          <a:ext cx="1555115" cy="485140"/>
        </a:xfrm>
        <a:prstGeom prst="rect">
          <a:avLst/>
        </a:prstGeom>
        <a:noFill/>
        <a:ln w="9525">
          <a:noFill/>
        </a:ln>
      </xdr:spPr>
    </xdr:pic>
    <xdr:clientData/>
  </xdr:twoCellAnchor>
  <xdr:twoCellAnchor editAs="oneCell">
    <xdr:from>
      <xdr:col>3</xdr:col>
      <xdr:colOff>191135</xdr:colOff>
      <xdr:row>13</xdr:row>
      <xdr:rowOff>133350</xdr:rowOff>
    </xdr:from>
    <xdr:to>
      <xdr:col>3</xdr:col>
      <xdr:colOff>1746250</xdr:colOff>
      <xdr:row>13</xdr:row>
      <xdr:rowOff>618490</xdr:rowOff>
    </xdr:to>
    <xdr:pic>
      <xdr:nvPicPr>
        <xdr:cNvPr id="82" name="图片 56" descr="柏溪.jpg"/>
        <xdr:cNvPicPr>
          <a:picLocks noChangeAspect="1"/>
        </xdr:cNvPicPr>
      </xdr:nvPicPr>
      <xdr:blipFill>
        <a:blip r:embed="rId8"/>
        <a:stretch>
          <a:fillRect/>
        </a:stretch>
      </xdr:blipFill>
      <xdr:spPr>
        <a:xfrm>
          <a:off x="7750810" y="8388350"/>
          <a:ext cx="1555115" cy="485140"/>
        </a:xfrm>
        <a:prstGeom prst="rect">
          <a:avLst/>
        </a:prstGeom>
        <a:noFill/>
        <a:ln w="9525">
          <a:noFill/>
        </a:ln>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43"/>
  <sheetViews>
    <sheetView tabSelected="1" workbookViewId="0">
      <pane ySplit="2" topLeftCell="A12" activePane="bottomLeft" state="frozen"/>
      <selection/>
      <selection pane="bottomLeft" activeCell="C14" sqref="C14"/>
    </sheetView>
  </sheetViews>
  <sheetFormatPr defaultColWidth="8.72727272727273" defaultRowHeight="14"/>
  <cols>
    <col min="1" max="1" width="6.5" style="5" customWidth="1"/>
    <col min="2" max="2" width="15.7272727272727" customWidth="1"/>
    <col min="3" max="3" width="86" customWidth="1"/>
    <col min="4" max="4" width="27.3636363636364" customWidth="1"/>
    <col min="5" max="5" width="6.27272727272727" customWidth="1"/>
    <col min="7" max="7" width="11.4545454545455" style="6" customWidth="1"/>
    <col min="8" max="8" width="13.2727272727273" style="6" customWidth="1"/>
    <col min="9" max="9" width="12.2727272727273" customWidth="1"/>
  </cols>
  <sheetData>
    <row r="1" customFormat="1" ht="39" customHeight="1" spans="1:8">
      <c r="A1" s="7" t="s">
        <v>0</v>
      </c>
      <c r="B1" s="7"/>
      <c r="C1" s="7"/>
      <c r="D1" s="7"/>
      <c r="E1" s="7"/>
      <c r="F1" s="7"/>
      <c r="G1" s="8"/>
      <c r="H1" s="8"/>
    </row>
    <row r="2" s="1" customFormat="1" ht="42" customHeight="1" spans="1:9">
      <c r="A2" s="9" t="s">
        <v>1</v>
      </c>
      <c r="B2" s="10" t="s">
        <v>2</v>
      </c>
      <c r="C2" s="11" t="s">
        <v>3</v>
      </c>
      <c r="D2" s="11" t="s">
        <v>4</v>
      </c>
      <c r="E2" s="10" t="s">
        <v>5</v>
      </c>
      <c r="F2" s="10" t="s">
        <v>6</v>
      </c>
      <c r="G2" s="12" t="s">
        <v>7</v>
      </c>
      <c r="H2" s="13" t="s">
        <v>8</v>
      </c>
      <c r="I2" s="36"/>
    </row>
    <row r="3" s="2" customFormat="1" ht="91" customHeight="1" spans="1:8">
      <c r="A3" s="14">
        <v>1</v>
      </c>
      <c r="B3" s="15" t="s">
        <v>9</v>
      </c>
      <c r="C3" s="16" t="s">
        <v>10</v>
      </c>
      <c r="D3" s="17" t="str">
        <f>_xlfn.DISPIMG("ID_8B0673F42D814FD6A4ADC542F9C881FC",1)</f>
        <v>=DISPIMG("ID_8B0673F42D814FD6A4ADC542F9C881FC",1)</v>
      </c>
      <c r="E3" s="17" t="s">
        <v>11</v>
      </c>
      <c r="F3" s="18">
        <v>2</v>
      </c>
      <c r="G3" s="19"/>
      <c r="H3" s="20">
        <f>F3*G3</f>
        <v>0</v>
      </c>
    </row>
    <row r="4" s="2" customFormat="1" ht="81" customHeight="1" spans="1:8">
      <c r="A4" s="14">
        <v>2</v>
      </c>
      <c r="B4" s="15" t="s">
        <v>12</v>
      </c>
      <c r="C4" s="21" t="s">
        <v>13</v>
      </c>
      <c r="D4" s="22" t="str">
        <f>_xlfn.DISPIMG("ID_3542CF8C55AC4867BA26AFDD26F0A769",1)</f>
        <v>=DISPIMG("ID_3542CF8C55AC4867BA26AFDD26F0A769",1)</v>
      </c>
      <c r="E4" s="17" t="s">
        <v>14</v>
      </c>
      <c r="F4" s="18">
        <v>2</v>
      </c>
      <c r="G4" s="19"/>
      <c r="H4" s="20">
        <f t="shared" ref="H4:H42" si="0">F4*G4</f>
        <v>0</v>
      </c>
    </row>
    <row r="5" s="2" customFormat="1" ht="26" spans="1:8">
      <c r="A5" s="14">
        <v>3</v>
      </c>
      <c r="B5" s="15" t="s">
        <v>15</v>
      </c>
      <c r="C5" s="23" t="s">
        <v>16</v>
      </c>
      <c r="D5" s="17"/>
      <c r="E5" s="24" t="s">
        <v>11</v>
      </c>
      <c r="F5" s="18">
        <v>150</v>
      </c>
      <c r="G5" s="25"/>
      <c r="H5" s="20">
        <f t="shared" si="0"/>
        <v>0</v>
      </c>
    </row>
    <row r="6" s="2" customFormat="1" ht="23" customHeight="1" spans="1:8">
      <c r="A6" s="14">
        <v>4</v>
      </c>
      <c r="B6" s="15" t="s">
        <v>17</v>
      </c>
      <c r="C6" s="23" t="s">
        <v>18</v>
      </c>
      <c r="D6" s="17"/>
      <c r="E6" s="24" t="s">
        <v>11</v>
      </c>
      <c r="F6" s="18">
        <v>30</v>
      </c>
      <c r="G6" s="25"/>
      <c r="H6" s="20">
        <f t="shared" si="0"/>
        <v>0</v>
      </c>
    </row>
    <row r="7" s="2" customFormat="1" ht="21" customHeight="1" spans="1:8">
      <c r="A7" s="14">
        <v>5</v>
      </c>
      <c r="B7" s="15" t="s">
        <v>19</v>
      </c>
      <c r="C7" s="23" t="s">
        <v>20</v>
      </c>
      <c r="D7" s="17"/>
      <c r="E7" s="24" t="s">
        <v>11</v>
      </c>
      <c r="F7" s="18">
        <v>100</v>
      </c>
      <c r="G7" s="25"/>
      <c r="H7" s="20">
        <f t="shared" si="0"/>
        <v>0</v>
      </c>
    </row>
    <row r="8" s="2" customFormat="1" ht="52" spans="1:8">
      <c r="A8" s="14">
        <v>6</v>
      </c>
      <c r="B8" s="15" t="s">
        <v>21</v>
      </c>
      <c r="C8" s="16" t="s">
        <v>22</v>
      </c>
      <c r="D8" s="17"/>
      <c r="E8" s="24" t="s">
        <v>11</v>
      </c>
      <c r="F8" s="18">
        <v>4</v>
      </c>
      <c r="G8" s="25"/>
      <c r="H8" s="20">
        <f t="shared" si="0"/>
        <v>0</v>
      </c>
    </row>
    <row r="9" s="2" customFormat="1" ht="39" spans="1:8">
      <c r="A9" s="14">
        <v>7</v>
      </c>
      <c r="B9" s="15" t="s">
        <v>23</v>
      </c>
      <c r="C9" s="16" t="s">
        <v>24</v>
      </c>
      <c r="D9" s="17"/>
      <c r="E9" s="24" t="s">
        <v>11</v>
      </c>
      <c r="F9" s="18">
        <v>4</v>
      </c>
      <c r="G9" s="25"/>
      <c r="H9" s="20">
        <f t="shared" si="0"/>
        <v>0</v>
      </c>
    </row>
    <row r="10" s="2" customFormat="1" ht="23" customHeight="1" spans="1:8">
      <c r="A10" s="14">
        <v>8</v>
      </c>
      <c r="B10" s="15" t="s">
        <v>25</v>
      </c>
      <c r="C10" s="23" t="s">
        <v>26</v>
      </c>
      <c r="D10" s="17"/>
      <c r="E10" s="24" t="s">
        <v>11</v>
      </c>
      <c r="F10" s="18">
        <v>100</v>
      </c>
      <c r="G10" s="25"/>
      <c r="H10" s="20">
        <f t="shared" si="0"/>
        <v>0</v>
      </c>
    </row>
    <row r="11" s="2" customFormat="1" ht="26" spans="1:8">
      <c r="A11" s="14">
        <v>9</v>
      </c>
      <c r="B11" s="24" t="s">
        <v>27</v>
      </c>
      <c r="C11" s="23" t="s">
        <v>28</v>
      </c>
      <c r="D11" s="17"/>
      <c r="E11" s="24" t="s">
        <v>11</v>
      </c>
      <c r="F11" s="18">
        <v>2</v>
      </c>
      <c r="G11" s="26"/>
      <c r="H11" s="20">
        <f t="shared" si="0"/>
        <v>0</v>
      </c>
    </row>
    <row r="12" s="3" customFormat="1" ht="123" customHeight="1" spans="1:8">
      <c r="A12" s="14">
        <v>10</v>
      </c>
      <c r="B12" s="15" t="s">
        <v>29</v>
      </c>
      <c r="C12" s="16" t="s">
        <v>30</v>
      </c>
      <c r="D12" s="27"/>
      <c r="E12" s="15" t="s">
        <v>31</v>
      </c>
      <c r="F12" s="18">
        <v>220</v>
      </c>
      <c r="G12" s="28"/>
      <c r="H12" s="20">
        <f t="shared" si="0"/>
        <v>0</v>
      </c>
    </row>
    <row r="13" s="3" customFormat="1" ht="64" customHeight="1" spans="1:8">
      <c r="A13" s="14">
        <v>11</v>
      </c>
      <c r="B13" s="15" t="s">
        <v>32</v>
      </c>
      <c r="C13" s="16" t="s">
        <v>33</v>
      </c>
      <c r="D13" s="27"/>
      <c r="E13" s="15" t="s">
        <v>31</v>
      </c>
      <c r="F13" s="18">
        <v>110</v>
      </c>
      <c r="G13" s="28"/>
      <c r="H13" s="20">
        <f t="shared" si="0"/>
        <v>0</v>
      </c>
    </row>
    <row r="14" s="3" customFormat="1" ht="56" customHeight="1" spans="1:8">
      <c r="A14" s="14">
        <v>12</v>
      </c>
      <c r="B14" s="15" t="s">
        <v>34</v>
      </c>
      <c r="C14" s="16" t="s">
        <v>35</v>
      </c>
      <c r="D14" s="27"/>
      <c r="E14" s="17" t="s">
        <v>36</v>
      </c>
      <c r="F14" s="18">
        <v>2</v>
      </c>
      <c r="G14" s="29"/>
      <c r="H14" s="20">
        <f t="shared" si="0"/>
        <v>0</v>
      </c>
    </row>
    <row r="15" s="3" customFormat="1" ht="132" customHeight="1" spans="1:8">
      <c r="A15" s="14">
        <v>13</v>
      </c>
      <c r="B15" s="15" t="s">
        <v>37</v>
      </c>
      <c r="C15" s="23" t="s">
        <v>38</v>
      </c>
      <c r="D15" s="30"/>
      <c r="E15" s="17" t="s">
        <v>39</v>
      </c>
      <c r="F15" s="18">
        <v>2</v>
      </c>
      <c r="G15" s="29"/>
      <c r="H15" s="20">
        <f t="shared" si="0"/>
        <v>0</v>
      </c>
    </row>
    <row r="16" s="3" customFormat="1" ht="126" customHeight="1" spans="1:8">
      <c r="A16" s="14">
        <v>14</v>
      </c>
      <c r="B16" s="15" t="s">
        <v>40</v>
      </c>
      <c r="C16" s="23" t="s">
        <v>41</v>
      </c>
      <c r="D16" s="30"/>
      <c r="E16" s="17" t="s">
        <v>39</v>
      </c>
      <c r="F16" s="18">
        <v>2</v>
      </c>
      <c r="G16" s="29"/>
      <c r="H16" s="20">
        <f t="shared" si="0"/>
        <v>0</v>
      </c>
    </row>
    <row r="17" s="3" customFormat="1" ht="178" customHeight="1" spans="1:8">
      <c r="A17" s="14">
        <v>15</v>
      </c>
      <c r="B17" s="15" t="s">
        <v>42</v>
      </c>
      <c r="C17" s="23" t="s">
        <v>43</v>
      </c>
      <c r="D17" s="30"/>
      <c r="E17" s="17" t="s">
        <v>39</v>
      </c>
      <c r="F17" s="18">
        <v>10</v>
      </c>
      <c r="G17" s="29"/>
      <c r="H17" s="20">
        <f t="shared" si="0"/>
        <v>0</v>
      </c>
    </row>
    <row r="18" s="3" customFormat="1" ht="90" customHeight="1" spans="1:8">
      <c r="A18" s="14">
        <v>16</v>
      </c>
      <c r="B18" s="15" t="s">
        <v>44</v>
      </c>
      <c r="C18" s="23" t="s">
        <v>45</v>
      </c>
      <c r="D18" s="30" t="str">
        <f>_xlfn.DISPIMG("ID_6943B03D7D434258A348A22868B205BE",1)</f>
        <v>=DISPIMG("ID_6943B03D7D434258A348A22868B205BE",1)</v>
      </c>
      <c r="E18" s="17" t="s">
        <v>36</v>
      </c>
      <c r="F18" s="18">
        <v>2</v>
      </c>
      <c r="G18" s="29"/>
      <c r="H18" s="20">
        <f t="shared" si="0"/>
        <v>0</v>
      </c>
    </row>
    <row r="19" s="3" customFormat="1" ht="79" customHeight="1" spans="1:8">
      <c r="A19" s="14">
        <v>17</v>
      </c>
      <c r="B19" s="15" t="s">
        <v>46</v>
      </c>
      <c r="C19" s="23" t="s">
        <v>47</v>
      </c>
      <c r="D19" s="17" t="str">
        <f>_xlfn.DISPIMG("ID_4611509DC5AB4FD0AAB4D1B8CEE0EC87",1)</f>
        <v>=DISPIMG("ID_4611509DC5AB4FD0AAB4D1B8CEE0EC87",1)</v>
      </c>
      <c r="E19" s="17" t="s">
        <v>39</v>
      </c>
      <c r="F19" s="18">
        <v>8</v>
      </c>
      <c r="G19" s="29"/>
      <c r="H19" s="20">
        <f t="shared" si="0"/>
        <v>0</v>
      </c>
    </row>
    <row r="20" s="3" customFormat="1" ht="75" customHeight="1" spans="1:8">
      <c r="A20" s="14">
        <v>18</v>
      </c>
      <c r="B20" s="15" t="s">
        <v>48</v>
      </c>
      <c r="C20" s="23" t="s">
        <v>49</v>
      </c>
      <c r="D20" s="30" t="str">
        <f>_xlfn.DISPIMG("ID_B3D3933957DE4236B2D0AD9B02AFD93D",1)</f>
        <v>=DISPIMG("ID_B3D3933957DE4236B2D0AD9B02AFD93D",1)</v>
      </c>
      <c r="E20" s="17" t="s">
        <v>31</v>
      </c>
      <c r="F20" s="18">
        <v>20</v>
      </c>
      <c r="G20" s="29"/>
      <c r="H20" s="20">
        <f t="shared" si="0"/>
        <v>0</v>
      </c>
    </row>
    <row r="21" s="3" customFormat="1" ht="72" customHeight="1" spans="1:8">
      <c r="A21" s="14">
        <v>19</v>
      </c>
      <c r="B21" s="15" t="s">
        <v>50</v>
      </c>
      <c r="C21" s="23" t="s">
        <v>51</v>
      </c>
      <c r="D21" s="30" t="str">
        <f>_xlfn.DISPIMG("ID_674B1B2202704E549309A9A711E13628",1)</f>
        <v>=DISPIMG("ID_674B1B2202704E549309A9A711E13628",1)</v>
      </c>
      <c r="E21" s="17" t="s">
        <v>39</v>
      </c>
      <c r="F21" s="18">
        <v>2</v>
      </c>
      <c r="G21" s="29"/>
      <c r="H21" s="20">
        <f t="shared" si="0"/>
        <v>0</v>
      </c>
    </row>
    <row r="22" s="3" customFormat="1" ht="72" customHeight="1" spans="1:8">
      <c r="A22" s="14">
        <v>20</v>
      </c>
      <c r="B22" s="15" t="s">
        <v>52</v>
      </c>
      <c r="C22" s="16" t="s">
        <v>51</v>
      </c>
      <c r="D22" s="30" t="str">
        <f>_xlfn.DISPIMG("ID_304A58C1D7354F899A4484EC1238C262",1)</f>
        <v>=DISPIMG("ID_304A58C1D7354F899A4484EC1238C262",1)</v>
      </c>
      <c r="E22" s="17" t="s">
        <v>39</v>
      </c>
      <c r="F22" s="18">
        <v>2</v>
      </c>
      <c r="G22" s="29"/>
      <c r="H22" s="20">
        <f t="shared" si="0"/>
        <v>0</v>
      </c>
    </row>
    <row r="23" s="3" customFormat="1" ht="54" customHeight="1" spans="1:8">
      <c r="A23" s="14">
        <v>21</v>
      </c>
      <c r="B23" s="15" t="s">
        <v>53</v>
      </c>
      <c r="C23" s="16" t="s">
        <v>54</v>
      </c>
      <c r="D23" s="30"/>
      <c r="E23" s="17" t="s">
        <v>31</v>
      </c>
      <c r="F23" s="18">
        <v>10</v>
      </c>
      <c r="G23" s="29"/>
      <c r="H23" s="20">
        <f t="shared" si="0"/>
        <v>0</v>
      </c>
    </row>
    <row r="24" s="3" customFormat="1" ht="38" customHeight="1" spans="1:8">
      <c r="A24" s="14">
        <v>22</v>
      </c>
      <c r="B24" s="15" t="s">
        <v>55</v>
      </c>
      <c r="C24" s="16" t="s">
        <v>56</v>
      </c>
      <c r="D24" s="30"/>
      <c r="E24" s="17" t="s">
        <v>36</v>
      </c>
      <c r="F24" s="18">
        <v>2</v>
      </c>
      <c r="G24" s="29"/>
      <c r="H24" s="20">
        <f t="shared" si="0"/>
        <v>0</v>
      </c>
    </row>
    <row r="25" s="3" customFormat="1" ht="48" customHeight="1" spans="1:8">
      <c r="A25" s="14">
        <v>23</v>
      </c>
      <c r="B25" s="15" t="s">
        <v>57</v>
      </c>
      <c r="C25" s="16" t="s">
        <v>58</v>
      </c>
      <c r="D25" s="30" t="str">
        <f>_xlfn.DISPIMG("ID_B69F17EBD21941239F1B0B56755095F5",1)</f>
        <v>=DISPIMG("ID_B69F17EBD21941239F1B0B56755095F5",1)</v>
      </c>
      <c r="E25" s="17" t="s">
        <v>39</v>
      </c>
      <c r="F25" s="18">
        <v>4</v>
      </c>
      <c r="G25" s="29"/>
      <c r="H25" s="20">
        <f t="shared" si="0"/>
        <v>0</v>
      </c>
    </row>
    <row r="26" s="3" customFormat="1" ht="50" customHeight="1" spans="1:8">
      <c r="A26" s="14">
        <v>24</v>
      </c>
      <c r="B26" s="15" t="s">
        <v>59</v>
      </c>
      <c r="C26" s="16" t="s">
        <v>60</v>
      </c>
      <c r="D26" s="30" t="str">
        <f>_xlfn.DISPIMG("ID_1ACD6AB59A4C4EC9888613A9213BF952",1)</f>
        <v>=DISPIMG("ID_1ACD6AB59A4C4EC9888613A9213BF952",1)</v>
      </c>
      <c r="E26" s="17" t="s">
        <v>36</v>
      </c>
      <c r="F26" s="18">
        <v>2</v>
      </c>
      <c r="G26" s="29"/>
      <c r="H26" s="20">
        <f t="shared" si="0"/>
        <v>0</v>
      </c>
    </row>
    <row r="27" s="3" customFormat="1" ht="64" customHeight="1" spans="1:8">
      <c r="A27" s="14">
        <v>25</v>
      </c>
      <c r="B27" s="15" t="s">
        <v>61</v>
      </c>
      <c r="C27" s="16" t="s">
        <v>62</v>
      </c>
      <c r="D27" s="30" t="str">
        <f>_xlfn.DISPIMG("ID_BF9497617B91426FBD565C45796C5B65",1)</f>
        <v>=DISPIMG("ID_BF9497617B91426FBD565C45796C5B65",1)</v>
      </c>
      <c r="E27" s="17" t="s">
        <v>39</v>
      </c>
      <c r="F27" s="18">
        <v>4</v>
      </c>
      <c r="G27" s="29"/>
      <c r="H27" s="20">
        <f t="shared" si="0"/>
        <v>0</v>
      </c>
    </row>
    <row r="28" s="3" customFormat="1" ht="66" customHeight="1" spans="1:8">
      <c r="A28" s="14">
        <v>26</v>
      </c>
      <c r="B28" s="15" t="s">
        <v>63</v>
      </c>
      <c r="C28" s="16" t="s">
        <v>49</v>
      </c>
      <c r="D28" s="30" t="str">
        <f>_xlfn.DISPIMG("ID_8543BF94418446CB944CD06F5E0186C4",1)</f>
        <v>=DISPIMG("ID_8543BF94418446CB944CD06F5E0186C4",1)</v>
      </c>
      <c r="E28" s="17" t="s">
        <v>31</v>
      </c>
      <c r="F28" s="18">
        <v>5</v>
      </c>
      <c r="G28" s="29"/>
      <c r="H28" s="20">
        <f t="shared" si="0"/>
        <v>0</v>
      </c>
    </row>
    <row r="29" s="3" customFormat="1" ht="67" customHeight="1" spans="1:8">
      <c r="A29" s="14">
        <v>27</v>
      </c>
      <c r="B29" s="15" t="s">
        <v>64</v>
      </c>
      <c r="C29" s="16" t="s">
        <v>65</v>
      </c>
      <c r="D29" s="30" t="str">
        <f>_xlfn.DISPIMG("ID_A6F0CD88BC804015BBB128A1ED3FF928",1)</f>
        <v>=DISPIMG("ID_A6F0CD88BC804015BBB128A1ED3FF928",1)</v>
      </c>
      <c r="E29" s="17" t="s">
        <v>39</v>
      </c>
      <c r="F29" s="18">
        <v>50</v>
      </c>
      <c r="G29" s="29"/>
      <c r="H29" s="20">
        <f t="shared" si="0"/>
        <v>0</v>
      </c>
    </row>
    <row r="30" s="3" customFormat="1" ht="57" customHeight="1" spans="1:8">
      <c r="A30" s="14">
        <v>28</v>
      </c>
      <c r="B30" s="15" t="s">
        <v>66</v>
      </c>
      <c r="C30" s="23" t="s">
        <v>49</v>
      </c>
      <c r="D30" s="30"/>
      <c r="E30" s="17" t="s">
        <v>31</v>
      </c>
      <c r="F30" s="18">
        <v>15</v>
      </c>
      <c r="G30" s="29"/>
      <c r="H30" s="20">
        <f t="shared" si="0"/>
        <v>0</v>
      </c>
    </row>
    <row r="31" s="3" customFormat="1" ht="54" customHeight="1" spans="1:8">
      <c r="A31" s="14">
        <v>29</v>
      </c>
      <c r="B31" s="15" t="s">
        <v>67</v>
      </c>
      <c r="C31" s="23" t="s">
        <v>68</v>
      </c>
      <c r="D31" s="30" t="str">
        <f>_xlfn.DISPIMG("ID_4B26AC289D904D8C9383B334ACC3DD1C",1)</f>
        <v>=DISPIMG("ID_4B26AC289D904D8C9383B334ACC3DD1C",1)</v>
      </c>
      <c r="E31" s="17" t="s">
        <v>39</v>
      </c>
      <c r="F31" s="18">
        <v>4</v>
      </c>
      <c r="G31" s="29"/>
      <c r="H31" s="20">
        <f t="shared" si="0"/>
        <v>0</v>
      </c>
    </row>
    <row r="32" s="3" customFormat="1" ht="64" customHeight="1" spans="1:8">
      <c r="A32" s="14">
        <v>30</v>
      </c>
      <c r="B32" s="15" t="s">
        <v>69</v>
      </c>
      <c r="C32" s="23" t="s">
        <v>70</v>
      </c>
      <c r="D32" s="30" t="str">
        <f>_xlfn.DISPIMG("ID_C07CCEBBBDCD4A818397474F6E1CD453",1)</f>
        <v>=DISPIMG("ID_C07CCEBBBDCD4A818397474F6E1CD453",1)</v>
      </c>
      <c r="E32" s="17" t="s">
        <v>39</v>
      </c>
      <c r="F32" s="18">
        <v>4</v>
      </c>
      <c r="G32" s="29"/>
      <c r="H32" s="20">
        <f t="shared" si="0"/>
        <v>0</v>
      </c>
    </row>
    <row r="33" s="3" customFormat="1" ht="55" customHeight="1" spans="1:8">
      <c r="A33" s="14">
        <v>31</v>
      </c>
      <c r="B33" s="15" t="s">
        <v>71</v>
      </c>
      <c r="C33" s="23" t="s">
        <v>72</v>
      </c>
      <c r="D33" s="30" t="str">
        <f>_xlfn.DISPIMG("ID_886AB2A555AC43DC9E21B209652F65CC",1)</f>
        <v>=DISPIMG("ID_886AB2A555AC43DC9E21B209652F65CC",1)</v>
      </c>
      <c r="E33" s="17" t="s">
        <v>39</v>
      </c>
      <c r="F33" s="18">
        <v>2</v>
      </c>
      <c r="G33" s="29"/>
      <c r="H33" s="20">
        <f t="shared" si="0"/>
        <v>0</v>
      </c>
    </row>
    <row r="34" s="3" customFormat="1" ht="57" customHeight="1" spans="1:8">
      <c r="A34" s="14">
        <v>32</v>
      </c>
      <c r="B34" s="15" t="s">
        <v>73</v>
      </c>
      <c r="C34" s="23" t="s">
        <v>74</v>
      </c>
      <c r="D34" s="30"/>
      <c r="E34" s="17" t="s">
        <v>39</v>
      </c>
      <c r="F34" s="18">
        <v>2</v>
      </c>
      <c r="G34" s="29"/>
      <c r="H34" s="20">
        <f t="shared" si="0"/>
        <v>0</v>
      </c>
    </row>
    <row r="35" s="3" customFormat="1" ht="13" spans="1:8">
      <c r="A35" s="14">
        <v>33</v>
      </c>
      <c r="B35" s="15" t="s">
        <v>75</v>
      </c>
      <c r="C35" s="23" t="s">
        <v>74</v>
      </c>
      <c r="D35" s="30"/>
      <c r="E35" s="17" t="s">
        <v>39</v>
      </c>
      <c r="F35" s="18">
        <v>4</v>
      </c>
      <c r="G35" s="29"/>
      <c r="H35" s="20">
        <f t="shared" si="0"/>
        <v>0</v>
      </c>
    </row>
    <row r="36" s="3" customFormat="1" ht="57" customHeight="1" spans="1:8">
      <c r="A36" s="14">
        <v>34</v>
      </c>
      <c r="B36" s="15" t="s">
        <v>76</v>
      </c>
      <c r="C36" s="16" t="s">
        <v>77</v>
      </c>
      <c r="D36" s="30" t="str">
        <f>_xlfn.DISPIMG("ID_01DFEF00B985497A92559A9B6B132C22",1)</f>
        <v>=DISPIMG("ID_01DFEF00B985497A92559A9B6B132C22",1)</v>
      </c>
      <c r="E36" s="17" t="s">
        <v>39</v>
      </c>
      <c r="F36" s="18">
        <v>4</v>
      </c>
      <c r="G36" s="19"/>
      <c r="H36" s="20">
        <f t="shared" si="0"/>
        <v>0</v>
      </c>
    </row>
    <row r="37" s="3" customFormat="1" ht="13" spans="1:8">
      <c r="A37" s="14">
        <v>35</v>
      </c>
      <c r="B37" s="15" t="s">
        <v>78</v>
      </c>
      <c r="C37" s="16" t="s">
        <v>79</v>
      </c>
      <c r="D37" s="30"/>
      <c r="E37" s="17" t="s">
        <v>39</v>
      </c>
      <c r="F37" s="18">
        <v>8</v>
      </c>
      <c r="G37" s="19"/>
      <c r="H37" s="20">
        <f t="shared" si="0"/>
        <v>0</v>
      </c>
    </row>
    <row r="38" s="3" customFormat="1" ht="26" spans="1:8">
      <c r="A38" s="14">
        <v>36</v>
      </c>
      <c r="B38" s="15" t="s">
        <v>80</v>
      </c>
      <c r="C38" s="16" t="s">
        <v>72</v>
      </c>
      <c r="D38" s="30"/>
      <c r="E38" s="17" t="s">
        <v>39</v>
      </c>
      <c r="F38" s="18">
        <v>50</v>
      </c>
      <c r="G38" s="19"/>
      <c r="H38" s="20">
        <f t="shared" si="0"/>
        <v>0</v>
      </c>
    </row>
    <row r="39" s="3" customFormat="1" ht="26" spans="1:8">
      <c r="A39" s="14">
        <v>37</v>
      </c>
      <c r="B39" s="15" t="s">
        <v>81</v>
      </c>
      <c r="C39" s="16" t="s">
        <v>82</v>
      </c>
      <c r="D39" s="30"/>
      <c r="E39" s="17" t="s">
        <v>39</v>
      </c>
      <c r="F39" s="18">
        <v>140</v>
      </c>
      <c r="G39" s="19"/>
      <c r="H39" s="20">
        <f t="shared" si="0"/>
        <v>0</v>
      </c>
    </row>
    <row r="40" s="3" customFormat="1" ht="26" spans="1:8">
      <c r="A40" s="14">
        <v>38</v>
      </c>
      <c r="B40" s="15" t="s">
        <v>83</v>
      </c>
      <c r="C40" s="16" t="s">
        <v>84</v>
      </c>
      <c r="D40" s="30"/>
      <c r="E40" s="17" t="s">
        <v>39</v>
      </c>
      <c r="F40" s="18">
        <v>26</v>
      </c>
      <c r="G40" s="19"/>
      <c r="H40" s="20">
        <f t="shared" si="0"/>
        <v>0</v>
      </c>
    </row>
    <row r="41" s="3" customFormat="1" ht="72" customHeight="1" spans="1:8">
      <c r="A41" s="14">
        <v>39</v>
      </c>
      <c r="B41" s="15" t="s">
        <v>85</v>
      </c>
      <c r="C41" s="16" t="s">
        <v>86</v>
      </c>
      <c r="D41" s="30" t="str">
        <f>_xlfn.DISPIMG("ID_52D1394552774F579C1A10F464AF808C",1)</f>
        <v>=DISPIMG("ID_52D1394552774F579C1A10F464AF808C",1)</v>
      </c>
      <c r="E41" s="17" t="s">
        <v>39</v>
      </c>
      <c r="F41" s="18">
        <v>100</v>
      </c>
      <c r="G41" s="19"/>
      <c r="H41" s="20">
        <f t="shared" si="0"/>
        <v>0</v>
      </c>
    </row>
    <row r="42" s="3" customFormat="1" ht="40" customHeight="1" spans="1:8">
      <c r="A42" s="14">
        <v>40</v>
      </c>
      <c r="B42" s="15" t="s">
        <v>87</v>
      </c>
      <c r="C42" s="16" t="s">
        <v>88</v>
      </c>
      <c r="D42" s="30" t="str">
        <f>_xlfn.DISPIMG("ID_1A49132FB10947E3B2D42C3B0B565B68",1)</f>
        <v>=DISPIMG("ID_1A49132FB10947E3B2D42C3B0B565B68",1)</v>
      </c>
      <c r="E42" s="17" t="s">
        <v>89</v>
      </c>
      <c r="F42" s="18">
        <v>500</v>
      </c>
      <c r="G42" s="19"/>
      <c r="H42" s="20">
        <f t="shared" si="0"/>
        <v>0</v>
      </c>
    </row>
    <row r="43" s="4" customFormat="1" ht="33" customHeight="1" spans="1:8">
      <c r="A43" s="31" t="s">
        <v>90</v>
      </c>
      <c r="B43" s="32"/>
      <c r="C43" s="32"/>
      <c r="D43" s="32"/>
      <c r="E43" s="33"/>
      <c r="F43" s="33"/>
      <c r="G43" s="34"/>
      <c r="H43" s="35">
        <f>SUM(H3:H42)</f>
        <v>0</v>
      </c>
    </row>
  </sheetData>
  <protectedRanges>
    <protectedRange sqref="G12:G14" name="区域1_1"/>
    <protectedRange sqref="G15:G31" name="区域1_1_1"/>
    <protectedRange sqref="G32:G33" name="区域1_1_2"/>
    <protectedRange sqref="G34" name="区域1_1_3"/>
    <protectedRange sqref="G35" name="区域1_1_4"/>
    <protectedRange sqref="G39:G42" name="区域1_1_5"/>
    <protectedRange sqref="G12:G14" name="区域1"/>
    <protectedRange sqref="G12:G14" name="区域1_1_6"/>
    <protectedRange sqref="G15:G31" name="区域1_2"/>
    <protectedRange sqref="G15:G31" name="区域1_1_1_1"/>
    <protectedRange sqref="G32:G33" name="区域1_3"/>
    <protectedRange sqref="G32:G33" name="区域1_1_2_1"/>
    <protectedRange sqref="G34" name="区域1_4"/>
    <protectedRange sqref="G34" name="区域1_1_3_1"/>
    <protectedRange sqref="G35" name="区域1_5"/>
    <protectedRange sqref="G35" name="区域1_1_4_1"/>
    <protectedRange sqref="G36:G38" name="区域1_6_1"/>
    <protectedRange sqref="G36:G38" name="区域1_1_5_1"/>
    <protectedRange sqref="G39:G42" name="区域1_6"/>
    <protectedRange sqref="G39:G42" name="区域1_1_5_2"/>
  </protectedRanges>
  <mergeCells count="3">
    <mergeCell ref="A1:H1"/>
    <mergeCell ref="A43:D43"/>
    <mergeCell ref="D23:D24"/>
  </mergeCells>
  <pageMargins left="0.751388888888889" right="0.751388888888889" top="1" bottom="1" header="0.5" footer="0.5"/>
  <pageSetup paperSize="9" scale="75" fitToHeight="0" orientation="landscape" horizontalDpi="600"/>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4" master="" otherUserPermission="visible">
    <arrUserId title="区域1_1" rangeCreator="" othersAccessPermission="edit"/>
    <arrUserId title="区域1_1_1" rangeCreator="" othersAccessPermission="edit"/>
    <arrUserId title="区域1_1_2" rangeCreator="" othersAccessPermission="edit"/>
    <arrUserId title="区域1_1_3" rangeCreator="" othersAccessPermission="edit"/>
    <arrUserId title="区域1_1_4" rangeCreator="" othersAccessPermission="edit"/>
    <arrUserId title="区域1_1_5" rangeCreator="" othersAccessPermission="edit"/>
    <arrUserId title="区域1" rangeCreator="" othersAccessPermission="edit"/>
    <arrUserId title="区域1_1_6" rangeCreator="" othersAccessPermission="edit"/>
    <arrUserId title="区域1_2" rangeCreator="" othersAccessPermission="edit"/>
    <arrUserId title="区域1_1_1_1" rangeCreator="" othersAccessPermission="edit"/>
    <arrUserId title="区域1_3" rangeCreator="" othersAccessPermission="edit"/>
    <arrUserId title="区域1_1_2_1" rangeCreator="" othersAccessPermission="edit"/>
    <arrUserId title="区域1_4" rangeCreator="" othersAccessPermission="edit"/>
    <arrUserId title="区域1_1_3_1" rangeCreator="" othersAccessPermission="edit"/>
    <arrUserId title="区域1_5" rangeCreator="" othersAccessPermission="edit"/>
    <arrUserId title="区域1_1_4_1" rangeCreator="" othersAccessPermission="edit"/>
    <arrUserId title="区域1_6_1" rangeCreator="" othersAccessPermission="edit"/>
    <arrUserId title="区域1_1_5_1" rangeCreator="" othersAccessPermission="edit"/>
    <arrUserId title="区域1_6" rangeCreator="" othersAccessPermission="edit"/>
    <arrUserId title="区域1_1_5_2" rangeCreator="" othersAccessPermission="edit"/>
  </rangeList>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采购清单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17140</dc:creator>
  <cp:lastModifiedBy>，遇见</cp:lastModifiedBy>
  <dcterms:created xsi:type="dcterms:W3CDTF">2025-06-25T15:32:00Z</dcterms:created>
  <dcterms:modified xsi:type="dcterms:W3CDTF">2025-08-23T06:49:47Z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F2D8079BA0164F03ADBBD170C9C4307A_13</vt:lpwstr>
  </property>
  <property fmtid="{D5CDD505-2E9C-101B-9397-08002B2CF9AE}" pid="3" name="KSOProductBuildVer">
    <vt:lpwstr>2052-12.1.0.22529</vt:lpwstr>
  </property>
</Properties>
</file>